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wholdings.sharepoint.com/sites/InvestorRelations/Shared Documents/Earnings Prep/2022/Q3 2022/"/>
    </mc:Choice>
  </mc:AlternateContent>
  <xr:revisionPtr revIDLastSave="71" documentId="13_ncr:1_{D6E873B6-805B-4A7A-B962-BECD15F3AC6A}" xr6:coauthVersionLast="47" xr6:coauthVersionMax="47" xr10:uidLastSave="{A65D89F9-C059-4290-9A18-69BD77585646}"/>
  <bookViews>
    <workbookView xWindow="-30830" yWindow="630" windowWidth="30940" windowHeight="16900" xr2:uid="{96E478AC-84AC-4418-9132-DDD5BDC98C6B}"/>
  </bookViews>
  <sheets>
    <sheet name="&gt;&gt;Metrics Home&gt;&gt;" sheetId="1" r:id="rId1"/>
    <sheet name="P&amp;L" sheetId="2" r:id="rId2"/>
    <sheet name="Non-GAAP" sheetId="3" r:id="rId3"/>
    <sheet name="Operating Metrics" sheetId="4" r:id="rId4"/>
  </sheets>
  <externalReferences>
    <externalReference r:id="rId5"/>
    <externalReference r:id="rId6"/>
  </externalReference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ctual">(PeriodInActual*(#REF!&gt;0))*PeriodInPlan</definedName>
    <definedName name="ActualBeyond">PeriodInActual*(#REF!&gt;0)</definedName>
    <definedName name="AS2DocOpenMode" hidden="1">"AS2DocumentEdit"</definedName>
    <definedName name="CIQWBGuid" hidden="1">"b03b35e1-c945-4f09-86b5-e6593adee5ce"</definedName>
    <definedName name="Company_Name" hidden="1">[1]Settings!$C$56</definedName>
    <definedName name="Comparative_Period" hidden="1">[1]Settings!$C$58</definedName>
    <definedName name="CompYear" hidden="1">[1]Settings!$C$61</definedName>
    <definedName name="Current_Period" hidden="1">[1]Settings!$C$57</definedName>
    <definedName name="CurrYear" hidden="1">[1]Settings!$C$60</definedName>
    <definedName name="Financed">'[2]CEO Summary'!$E$47:$E$48</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LocationType">'[2]CEO Summary'!$C$47:$C$49</definedName>
    <definedName name="PercentComplete">PercentCompleteBeyond*PeriodInPlan</definedName>
    <definedName name="PercentCompleteAnnArbor">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0">'&gt;&gt;Metrics Home&gt;&gt;'!$A$1:$H$17</definedName>
    <definedName name="States">'[2]CEO Summary'!$A$47:$A$56</definedName>
    <definedName name="TitleRegion..BO60">#REF!</definedName>
    <definedName name="valuevx">42.314159</definedName>
    <definedName name="vertex42_copyright" hidden="1">"© 2008-2015 Vertex42 LLC"</definedName>
    <definedName name="vertex42_id" hidden="1">"cash-flow-statement.xlsx"</definedName>
    <definedName name="vertex42_title" hidden="1">"Cash Flow Statement"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2" l="1"/>
  <c r="L49" i="2"/>
  <c r="K52" i="2"/>
  <c r="K49" i="2"/>
  <c r="L51" i="2"/>
  <c r="K51" i="2"/>
  <c r="L48" i="2"/>
  <c r="K48" i="2"/>
  <c r="L42" i="2"/>
  <c r="K42" i="2"/>
  <c r="L40" i="2"/>
  <c r="K40" i="2"/>
  <c r="L39" i="2"/>
  <c r="K39" i="2"/>
  <c r="L38" i="2"/>
  <c r="K38" i="2"/>
  <c r="L11" i="2"/>
  <c r="K11" i="2"/>
  <c r="L9" i="2"/>
  <c r="K9" i="2"/>
  <c r="I36" i="4"/>
</calcChain>
</file>

<file path=xl/sharedStrings.xml><?xml version="1.0" encoding="utf-8"?>
<sst xmlns="http://schemas.openxmlformats.org/spreadsheetml/2006/main" count="169" uniqueCount="98">
  <si>
    <t xml:space="preserve">Metrics File Table of Contents </t>
  </si>
  <si>
    <t>1- Income Statement and Non-GAAP Financial Metrics</t>
  </si>
  <si>
    <t>2- Operating Metrics</t>
  </si>
  <si>
    <t>3- Non-GAAP Adjustments</t>
  </si>
  <si>
    <t>HOME</t>
  </si>
  <si>
    <t>Income Statement and Non GAAP Financial Metrics</t>
  </si>
  <si>
    <t>$ in thousands</t>
  </si>
  <si>
    <t>Q1 2021</t>
  </si>
  <si>
    <t>Q2 2021</t>
  </si>
  <si>
    <t>Q3 2021</t>
  </si>
  <si>
    <t>Q4 2021</t>
  </si>
  <si>
    <t>FY 2021</t>
  </si>
  <si>
    <t>Q1 2022</t>
  </si>
  <si>
    <t>Q2 2022</t>
  </si>
  <si>
    <t>Q3 2022</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</si>
  <si>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</si>
  <si>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</si>
  <si>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</si>
  <si>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</si>
  <si>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</si>
  <si>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</si>
  <si>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</si>
  <si>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</si>
  <si>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</si>
  <si>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</si>
  <si>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</si>
  <si>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</si>
  <si>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Operating loss</t>
  </si>
  <si>
    <t>Other income (expense)</t>
  </si>
  <si>
    <t>Interest expense</t>
  </si>
  <si>
    <t>Other income</t>
  </si>
  <si>
    <t>Total other income (expense)</t>
  </si>
  <si>
    <t>Loss before income taxes</t>
  </si>
  <si>
    <t>Provision for income taxes</t>
  </si>
  <si>
    <t>Net loss</t>
  </si>
  <si>
    <t>Revenue Details</t>
  </si>
  <si>
    <t>Retail revenues</t>
  </si>
  <si>
    <t>Wholesale revenues</t>
  </si>
  <si>
    <t>System-Wide revenues</t>
  </si>
  <si>
    <t>Elimination of inter-company revenues</t>
  </si>
  <si>
    <t>Total revenues, net</t>
  </si>
  <si>
    <t>Adjusted Gross Profit</t>
  </si>
  <si>
    <t>Adjusted Gross Margin</t>
  </si>
  <si>
    <t>Adjusted EBITDA</t>
  </si>
  <si>
    <t>Adjusted EBITDA Margin</t>
  </si>
  <si>
    <t>SG&amp;A ex Settlement</t>
  </si>
  <si>
    <t>SG&amp;A as % of net Revenue</t>
  </si>
  <si>
    <t xml:space="preserve"> </t>
  </si>
  <si>
    <t>1) Detailed reconciliation provided on Non-GAAP Adjustment schedule</t>
  </si>
  <si>
    <t xml:space="preserve">Adjusted Gross Profit, Adjusted Gross Margin, Adjusted EBITDA, and Adjusted EBITDA Margin are a non-GAAP financial measures. </t>
  </si>
  <si>
    <t>Please see the “Supplemental Information (Unaudited) Regarding Non-GAAP Financial Measures” at the end of this presentation for a reconciliation of non-GAAP to GAAP measures. </t>
  </si>
  <si>
    <t>Non- GAAP Adjustments</t>
  </si>
  <si>
    <t>Gross Profit</t>
  </si>
  <si>
    <t>Gross Margin</t>
  </si>
  <si>
    <t>Depreciation and amortization included in cost of goods sold</t>
  </si>
  <si>
    <t>Equity-based compensation included in cost of goods sold</t>
  </si>
  <si>
    <r>
      <t>Start-up costs</t>
    </r>
    <r>
      <rPr>
        <vertAlign val="superscript"/>
        <sz val="11"/>
        <rFont val="Calibri"/>
        <family val="2"/>
        <scheme val="minor"/>
      </rPr>
      <t>(1)</t>
    </r>
    <r>
      <rPr>
        <sz val="11"/>
        <color theme="1"/>
        <rFont val="Calibri"/>
        <family val="2"/>
        <scheme val="minor"/>
      </rPr>
      <t xml:space="preserve"> included in cost of goods sold</t>
    </r>
  </si>
  <si>
    <r>
      <t>Non-cash inventory adjustments</t>
    </r>
    <r>
      <rPr>
        <vertAlign val="superscript"/>
        <sz val="11"/>
        <color theme="1"/>
        <rFont val="Calibri"/>
        <family val="2"/>
        <scheme val="minor"/>
      </rPr>
      <t>(2)</t>
    </r>
  </si>
  <si>
    <t>Net Income / (Loss)</t>
  </si>
  <si>
    <t>Income tax expense</t>
  </si>
  <si>
    <t>Other (income) expense</t>
  </si>
  <si>
    <r>
      <t>Start-up costs</t>
    </r>
    <r>
      <rPr>
        <vertAlign val="superscript"/>
        <sz val="11"/>
        <rFont val="Calibri"/>
        <family val="2"/>
        <scheme val="minor"/>
      </rPr>
      <t>(3)</t>
    </r>
  </si>
  <si>
    <r>
      <t>Start-up costs</t>
    </r>
    <r>
      <rPr>
        <vertAlign val="superscript"/>
        <sz val="11"/>
        <rFont val="Calibri"/>
        <family val="2"/>
        <scheme val="minor"/>
      </rPr>
      <t>(1)</t>
    </r>
    <r>
      <rPr>
        <sz val="11"/>
        <rFont val="Calibri"/>
        <family val="2"/>
        <scheme val="minor"/>
      </rPr>
      <t xml:space="preserve"> included in cost of goods sold</t>
    </r>
  </si>
  <si>
    <r>
      <t>Transaction-related and other non-recurring expenses</t>
    </r>
    <r>
      <rPr>
        <vertAlign val="superscript"/>
        <sz val="11"/>
        <rFont val="Calibri"/>
        <family val="2"/>
        <scheme val="minor"/>
      </rPr>
      <t>(4)</t>
    </r>
  </si>
  <si>
    <t>(Gain) / Loss on the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</si>
  <si>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</si>
  <si>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</si>
  <si>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(2) Primarily consists of write-offs of expired products and obsolete packaging.</t>
  </si>
  <si>
    <t>(3) One-time costs associated with acquiring real estate, obtaining licenses and permits, and other costs incurred before commencement of operations at certain locations.</t>
  </si>
  <si>
    <t xml:space="preserve">(4) 	Legal and professional fees associated with litigation matters, potential acquisitions, and other regulatory matters and other non-recurring expenses. The prior year includes expenses related to the Company’s Initial Public Offering. </t>
  </si>
  <si>
    <t>Key Operating Metrics</t>
  </si>
  <si>
    <t>Figures in thousands except for per transaction and per pound revenue</t>
  </si>
  <si>
    <t>Retail</t>
  </si>
  <si>
    <t>% Quarter-over-Quarter Change</t>
  </si>
  <si>
    <t>Per Average Dispensary</t>
  </si>
  <si>
    <t>Annual Revenue per Dispensary</t>
  </si>
  <si>
    <r>
      <t>Open Dispensaries at Quarter-End</t>
    </r>
    <r>
      <rPr>
        <b/>
        <vertAlign val="superscript"/>
        <sz val="11"/>
        <color theme="1"/>
        <rFont val="Calibri"/>
        <family val="2"/>
        <scheme val="minor"/>
      </rPr>
      <t>(1)</t>
    </r>
  </si>
  <si>
    <t>Illinois</t>
  </si>
  <si>
    <t>Massachusetts</t>
  </si>
  <si>
    <t>New Jersey</t>
  </si>
  <si>
    <t>Michigan</t>
  </si>
  <si>
    <r>
      <t>Ohio</t>
    </r>
    <r>
      <rPr>
        <vertAlign val="superscript"/>
        <sz val="11"/>
        <color theme="1"/>
        <rFont val="Calibri"/>
        <family val="2"/>
        <scheme val="minor"/>
      </rPr>
      <t>(1)</t>
    </r>
  </si>
  <si>
    <t>Pennsylvania</t>
  </si>
  <si>
    <t>Wholesale</t>
  </si>
  <si>
    <t>Wholesale revenues, net of intercompany sales</t>
  </si>
  <si>
    <t>Intercompany Sales</t>
  </si>
  <si>
    <r>
      <t>Active Canopy Square Footage at Quarter-End</t>
    </r>
    <r>
      <rPr>
        <b/>
        <vertAlign val="superscript"/>
        <sz val="11"/>
        <color theme="1"/>
        <rFont val="Calibri"/>
        <family val="2"/>
        <scheme val="minor"/>
      </rPr>
      <t>(2)</t>
    </r>
  </si>
  <si>
    <r>
      <t>Illinois</t>
    </r>
    <r>
      <rPr>
        <vertAlign val="superscript"/>
        <sz val="11"/>
        <color theme="1"/>
        <rFont val="Calibri"/>
        <family val="2"/>
        <scheme val="minor"/>
      </rPr>
      <t>(3)</t>
    </r>
  </si>
  <si>
    <r>
      <t>Ohio</t>
    </r>
    <r>
      <rPr>
        <vertAlign val="superscript"/>
        <sz val="11"/>
        <color theme="1"/>
        <rFont val="Calibri"/>
        <family val="2"/>
        <scheme val="minor"/>
      </rPr>
      <t>(2)</t>
    </r>
  </si>
  <si>
    <t>(1) Carroll dispensary results are not included in the Company's consolidated results though September 30, 2021.</t>
  </si>
  <si>
    <t>(2) Hemma results included in the Company's consolidated results beginning May 5, 2021.</t>
  </si>
  <si>
    <t>(3) Completed just before YE. Planted in January 2022.</t>
  </si>
  <si>
    <t>1 PA opened after the quarter</t>
  </si>
  <si>
    <t>Non-GAAP Financial Metrics(1)</t>
  </si>
  <si>
    <r>
      <t>Non-cash inventory adjustments</t>
    </r>
    <r>
      <rPr>
        <vertAlign val="superscript"/>
        <sz val="11"/>
        <rFont val="Calibri"/>
        <family val="2"/>
        <scheme val="minor"/>
      </rPr>
      <t>(5)</t>
    </r>
  </si>
  <si>
    <t>(5) Primarily consists of write-offs of expired products and obsolete packaging. Additionally, during the third quarter of 2022, we recognized a loss of $4,049 resulting from net realizable value adjustments related to certain inventory items in Michigan.</t>
  </si>
  <si>
    <t>Q/Q</t>
  </si>
  <si>
    <t>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</si>
</sst>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3" formatCode="_(* #,##0.00_);_(* \(#,##0.00\);_(* &quot;-&quot;??_);_(@_)"/>
    <numFmt numFmtId="164" formatCode="0.0%"/>
    <numFmt numFmtId="165" formatCode="0.0%;\(0.0%\)"/>
    <numFmt numFmtId="167"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u/>
      <sz val="11"/>
      <color theme="1"/>
      <name val="Calibri"/>
      <family val="2"/>
      <scheme val="minor"/>
    </font>
    <font>
      <sz val="10"/>
      <name val="Arial"/>
      <family val="2"/>
    </font>
    <font>
      <sz val="11"/>
      <color rgb="FF0033CC"/>
      <name val="Calibri"/>
      <family val="2"/>
      <scheme val="minor"/>
    </font>
    <font>
      <vertAlign val="superscript"/>
      <sz val="11"/>
      <name val="Calibri"/>
      <family val="2"/>
      <scheme val="minor"/>
    </font>
    <font>
      <vertAlign val="superscript"/>
      <sz val="11"/>
      <color theme="1"/>
      <name val="Calibri"/>
      <family val="2"/>
      <scheme val="minor"/>
    </font>
    <font>
      <b/>
      <i/>
      <sz val="11"/>
      <color theme="1"/>
      <name val="Calibri"/>
      <family val="2"/>
      <scheme val="minor"/>
    </font>
    <font>
      <b/>
      <u/>
      <sz val="11"/>
      <name val="Calibri"/>
      <family val="2"/>
      <scheme val="minor"/>
    </font>
    <font>
      <sz val="11"/>
      <name val="Calibri"/>
      <family val="2"/>
      <scheme val="minor"/>
    </font>
    <font>
      <b/>
      <sz val="11"/>
      <name val="Calibri"/>
      <family val="2"/>
      <scheme val="minor"/>
    </font>
    <font>
      <sz val="11"/>
      <name val="Calibri"/>
      <family val="2"/>
    </font>
    <font>
      <b/>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6">
    <border>
      <left/>
      <right/>
      <top/>
      <bottom/>
      <diagonal/>
    </border>
    <border>
      <left/>
      <right/>
      <top/>
      <bottom style="thin">
        <color indexed="64"/>
      </bottom>
      <diagonal/>
    </border>
    <border>
      <left/>
      <right/>
      <top style="thin">
        <color auto="1"/>
      </top>
      <bottom style="double">
        <color auto="1"/>
      </bottom>
      <diagonal/>
    </border>
    <border>
      <left/>
      <right/>
      <top style="mediumDashed">
        <color rgb="FF0070C0"/>
      </top>
      <bottom/>
      <diagonal/>
    </border>
    <border>
      <left/>
      <right/>
      <top style="thin">
        <color indexed="64"/>
      </top>
      <bottom/>
      <diagonal/>
    </border>
    <border>
      <left/>
      <right/>
      <top style="mediumDashed">
        <color rgb="FF00B0F0"/>
      </top>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6" fillId="0" borderId="0"/>
    <xf numFmtId="0" fontId="14" fillId="0" borderId="0"/>
    <xf numFmtId="43" fontId="1" fillId="0" borderId="0" applyFont="0" applyFill="0" applyBorder="0" applyAlignment="0" applyProtection="0"/>
  </cellStyleXfs>
  <cellXfs count="119">
    <xf numFmtId="0" fontId="0" fillId="0" borderId="0" xfId="0"/>
    <xf numFmtId="0" fontId="2" fillId="0" borderId="0" xfId="0" applyFont="1"/>
    <xf numFmtId="0" fontId="3" fillId="0" borderId="0" xfId="2"/>
    <xf numFmtId="0" fontId="0" fillId="2" borderId="0" xfId="0" applyFill="1"/>
    <xf numFmtId="43" fontId="0" fillId="2" borderId="0" xfId="0" applyNumberFormat="1" applyFill="1"/>
    <xf numFmtId="0" fontId="3" fillId="2" borderId="0" xfId="2" applyFill="1"/>
    <xf numFmtId="0" fontId="2" fillId="2" borderId="0" xfId="0" applyFont="1" applyFill="1"/>
    <xf numFmtId="0" fontId="4" fillId="2" borderId="0" xfId="0" applyFont="1" applyFill="1"/>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2" borderId="0" xfId="0" applyFont="1" applyFill="1"/>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vertical="center" wrapText="1"/>
    </xf>
    <xf numFmtId="42" fontId="2" fillId="2" borderId="0" xfId="0" applyNumberFormat="1" applyFont="1" applyFill="1"/>
    <xf numFmtId="42" fontId="2" fillId="3" borderId="0" xfId="0" applyNumberFormat="1" applyFont="1" applyFill="1"/>
    <xf numFmtId="164" fontId="2" fillId="2" borderId="0" xfId="1" applyNumberFormat="1" applyFont="1" applyFill="1"/>
    <xf numFmtId="0" fontId="0" fillId="0" borderId="0" xfId="0" applyAlignment="1">
      <alignment horizontal="left" vertical="center" wrapText="1" indent="1"/>
    </xf>
    <xf numFmtId="41" fontId="0" fillId="2" borderId="1" xfId="0" applyNumberFormat="1" applyFill="1" applyBorder="1"/>
    <xf numFmtId="41" fontId="0" fillId="3" borderId="1" xfId="0" applyNumberFormat="1" applyFill="1" applyBorder="1"/>
    <xf numFmtId="41" fontId="2" fillId="2" borderId="0" xfId="0" applyNumberFormat="1" applyFont="1" applyFill="1"/>
    <xf numFmtId="41" fontId="2" fillId="3" borderId="0" xfId="0" applyNumberFormat="1" applyFont="1" applyFill="1"/>
    <xf numFmtId="0" fontId="4" fillId="0" borderId="0" xfId="0" applyFont="1" applyAlignment="1">
      <alignment vertical="center" wrapText="1"/>
    </xf>
    <xf numFmtId="164" fontId="4" fillId="2" borderId="0" xfId="1" applyNumberFormat="1" applyFont="1" applyFill="1"/>
    <xf numFmtId="164" fontId="4" fillId="3" borderId="0" xfId="1" applyNumberFormat="1" applyFont="1" applyFill="1"/>
    <xf numFmtId="41" fontId="0" fillId="2" borderId="0" xfId="0" applyNumberFormat="1" applyFill="1"/>
    <xf numFmtId="41" fontId="0" fillId="3" borderId="0" xfId="0" applyNumberFormat="1" applyFill="1"/>
    <xf numFmtId="0" fontId="0" fillId="0" borderId="0" xfId="0" applyAlignment="1">
      <alignment vertical="center" wrapText="1"/>
    </xf>
    <xf numFmtId="42" fontId="2" fillId="2" borderId="2" xfId="0" applyNumberFormat="1" applyFont="1" applyFill="1" applyBorder="1"/>
    <xf numFmtId="42" fontId="2" fillId="3" borderId="2" xfId="0" applyNumberFormat="1" applyFont="1" applyFill="1" applyBorder="1"/>
    <xf numFmtId="0" fontId="2" fillId="3" borderId="0" xfId="0" applyFont="1" applyFill="1"/>
    <xf numFmtId="0" fontId="0" fillId="0" borderId="3" xfId="0" applyBorder="1" applyAlignment="1">
      <alignment vertical="center" wrapText="1"/>
    </xf>
    <xf numFmtId="0" fontId="2" fillId="2" borderId="3" xfId="0" applyFont="1" applyFill="1" applyBorder="1"/>
    <xf numFmtId="0" fontId="2" fillId="3" borderId="3" xfId="0" applyFont="1" applyFill="1" applyBorder="1"/>
    <xf numFmtId="0" fontId="5" fillId="0" borderId="0" xfId="0" applyFont="1" applyAlignment="1">
      <alignment vertical="center" wrapText="1"/>
    </xf>
    <xf numFmtId="42" fontId="2" fillId="0" borderId="0" xfId="0" applyNumberFormat="1" applyFont="1"/>
    <xf numFmtId="41" fontId="2" fillId="0" borderId="1" xfId="0" applyNumberFormat="1" applyFont="1" applyBorder="1"/>
    <xf numFmtId="41" fontId="2" fillId="3" borderId="1" xfId="0" applyNumberFormat="1" applyFont="1" applyFill="1" applyBorder="1"/>
    <xf numFmtId="0" fontId="2" fillId="0" borderId="0" xfId="0" applyFont="1" applyAlignment="1">
      <alignment horizontal="left" vertical="center" wrapText="1"/>
    </xf>
    <xf numFmtId="41" fontId="2" fillId="0" borderId="0" xfId="0" applyNumberFormat="1" applyFont="1"/>
    <xf numFmtId="0" fontId="4" fillId="0" borderId="0" xfId="0" applyFont="1" applyAlignment="1">
      <alignment horizontal="left" vertical="center" wrapText="1" indent="2"/>
    </xf>
    <xf numFmtId="164" fontId="4" fillId="0" borderId="0" xfId="0" applyNumberFormat="1" applyFont="1"/>
    <xf numFmtId="164" fontId="4" fillId="3" borderId="0" xfId="0" applyNumberFormat="1" applyFont="1" applyFill="1"/>
    <xf numFmtId="165" fontId="4" fillId="0" borderId="0" xfId="0" applyNumberFormat="1" applyFont="1"/>
    <xf numFmtId="165" fontId="4" fillId="3" borderId="0" xfId="0" applyNumberFormat="1" applyFont="1" applyFill="1"/>
    <xf numFmtId="0" fontId="0" fillId="2" borderId="0" xfId="0" applyFill="1" applyAlignment="1">
      <alignment horizontal="left" wrapText="1"/>
    </xf>
    <xf numFmtId="164" fontId="0" fillId="2" borderId="0" xfId="1" applyNumberFormat="1" applyFont="1" applyFill="1"/>
    <xf numFmtId="42" fontId="0" fillId="2" borderId="0" xfId="0" applyNumberFormat="1" applyFill="1"/>
    <xf numFmtId="0" fontId="5" fillId="0" borderId="0" xfId="0" applyFont="1" applyAlignment="1">
      <alignment vertical="top"/>
    </xf>
    <xf numFmtId="0" fontId="7"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4"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7"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0" fillId="4" borderId="1" xfId="0" applyFont="1" applyFill="1" applyBorder="1" applyAlignment="1">
      <alignment horizontal="left" vertical="top" indent="1"/>
    </xf>
    <xf numFmtId="164" fontId="10" fillId="4" borderId="1" xfId="1" applyNumberFormat="1" applyFont="1" applyFill="1" applyBorder="1"/>
    <xf numFmtId="42" fontId="2" fillId="2" borderId="3" xfId="0" applyNumberFormat="1" applyFont="1" applyFill="1" applyBorder="1"/>
    <xf numFmtId="0" fontId="11" fillId="0" borderId="0" xfId="0" applyFont="1" applyAlignment="1">
      <alignment vertical="top"/>
    </xf>
    <xf numFmtId="0" fontId="12" fillId="3" borderId="0" xfId="0" applyFont="1" applyFill="1" applyAlignment="1">
      <alignment vertical="top"/>
    </xf>
    <xf numFmtId="0" fontId="13" fillId="0" borderId="0" xfId="0" applyFont="1" applyAlignment="1">
      <alignment vertical="top"/>
    </xf>
    <xf numFmtId="0" fontId="12" fillId="0" borderId="0" xfId="0" applyFont="1" applyAlignment="1">
      <alignment horizontal="left" vertical="top" indent="1"/>
    </xf>
    <xf numFmtId="41" fontId="0" fillId="0" borderId="0" xfId="0" applyNumberFormat="1"/>
    <xf numFmtId="0" fontId="12" fillId="0" borderId="0" xfId="0" applyFont="1" applyAlignment="1">
      <alignment horizontal="left" vertical="top" wrapText="1" indent="1"/>
    </xf>
    <xf numFmtId="0" fontId="0" fillId="2" borderId="0" xfId="0" applyFill="1" applyAlignment="1">
      <alignment vertical="top"/>
    </xf>
    <xf numFmtId="41" fontId="0" fillId="0" borderId="0" xfId="0" applyNumberFormat="1" applyAlignment="1">
      <alignment vertical="top"/>
    </xf>
    <xf numFmtId="41" fontId="0" fillId="3" borderId="0" xfId="0" applyNumberFormat="1" applyFill="1" applyAlignment="1">
      <alignment vertical="top"/>
    </xf>
    <xf numFmtId="165" fontId="10" fillId="4" borderId="1" xfId="1" applyNumberFormat="1" applyFont="1" applyFill="1" applyBorder="1"/>
    <xf numFmtId="0" fontId="0" fillId="2" borderId="0" xfId="0" applyFill="1" applyAlignment="1">
      <alignment vertical="top" wrapText="1"/>
    </xf>
    <xf numFmtId="0" fontId="0" fillId="2" borderId="0" xfId="0" applyFill="1" applyAlignment="1">
      <alignment horizontal="left" vertical="top" wrapText="1"/>
    </xf>
    <xf numFmtId="0" fontId="2" fillId="4" borderId="0" xfId="0" applyFont="1" applyFill="1" applyAlignment="1">
      <alignment vertical="center" wrapText="1"/>
    </xf>
    <xf numFmtId="42" fontId="2" fillId="4" borderId="0" xfId="0" applyNumberFormat="1" applyFont="1" applyFill="1"/>
    <xf numFmtId="0" fontId="4" fillId="4" borderId="0" xfId="0" applyFont="1" applyFill="1" applyAlignment="1">
      <alignment horizontal="left" indent="1"/>
    </xf>
    <xf numFmtId="164" fontId="4" fillId="4" borderId="0" xfId="1" applyNumberFormat="1" applyFont="1" applyFill="1"/>
    <xf numFmtId="0" fontId="2" fillId="4" borderId="0" xfId="0" applyFont="1" applyFill="1"/>
    <xf numFmtId="165" fontId="4" fillId="2" borderId="0" xfId="1" applyNumberFormat="1" applyFont="1" applyFill="1"/>
    <xf numFmtId="165" fontId="2" fillId="3" borderId="0" xfId="0" applyNumberFormat="1" applyFont="1" applyFill="1"/>
    <xf numFmtId="165" fontId="2" fillId="2" borderId="0" xfId="0" applyNumberFormat="1" applyFont="1" applyFill="1"/>
    <xf numFmtId="0" fontId="0" fillId="2" borderId="0" xfId="0" applyFill="1" applyAlignment="1">
      <alignment horizontal="left" indent="1"/>
    </xf>
    <xf numFmtId="42" fontId="0" fillId="3" borderId="0" xfId="0" applyNumberFormat="1" applyFill="1"/>
    <xf numFmtId="41" fontId="2" fillId="4" borderId="0" xfId="0" applyNumberFormat="1" applyFont="1" applyFill="1"/>
    <xf numFmtId="0" fontId="0" fillId="2" borderId="5" xfId="0" applyFill="1" applyBorder="1"/>
    <xf numFmtId="0" fontId="0" fillId="3" borderId="5" xfId="0" applyFill="1" applyBorder="1"/>
    <xf numFmtId="165" fontId="4" fillId="4" borderId="0" xfId="1" applyNumberFormat="1" applyFont="1" applyFill="1"/>
    <xf numFmtId="0" fontId="4" fillId="2" borderId="0" xfId="0" applyFont="1" applyFill="1" applyAlignment="1">
      <alignment horizontal="left" wrapText="1"/>
    </xf>
    <xf numFmtId="0" fontId="0" fillId="2" borderId="0" xfId="0" applyFill="1" applyAlignment="1">
      <alignment horizontal="left" wrapText="1"/>
    </xf>
    <xf numFmtId="0" fontId="0" fillId="0" borderId="0" xfId="0" applyAlignment="1">
      <alignment horizontal="left" vertical="top" wrapText="1"/>
    </xf>
    <xf numFmtId="0" fontId="12" fillId="0" borderId="0" xfId="0" applyFont="1" applyAlignment="1">
      <alignment horizontal="left" vertical="top" wrapText="1" indent="1"/>
    </xf>
    <xf numFmtId="0" fontId="0" fillId="2" borderId="0" xfId="0" applyFill="1" applyAlignment="1">
      <alignment horizontal="left" vertical="top" wrapText="1"/>
    </xf>
    <xf numFmtId="0" fontId="4" fillId="2" borderId="0" xfId="0" applyFont="1" applyFill="1" applyAlignment="1">
      <alignment horizontal="left" wrapText="1"/>
    </xf>
    <xf numFmtId="0" fontId="2" fillId="2" borderId="0" xfId="0" applyFont="1" applyFill="1" applyBorder="1" applyAlignment="1">
      <alignment horizontal="center"/>
    </xf>
    <xf numFmtId="41" fontId="0" fillId="2" borderId="0" xfId="0" applyNumberFormat="1" applyFill="1" applyBorder="1"/>
    <xf numFmtId="42" fontId="2" fillId="2" borderId="0" xfId="0" applyNumberFormat="1" applyFont="1" applyFill="1" applyBorder="1"/>
    <xf numFmtId="0" fontId="2" fillId="2" borderId="0" xfId="0" applyFont="1" applyFill="1" applyBorder="1"/>
    <xf numFmtId="167" fontId="4" fillId="0" borderId="0" xfId="5" applyNumberFormat="1" applyFont="1"/>
    <xf numFmtId="167" fontId="4" fillId="2" borderId="0" xfId="5" applyNumberFormat="1" applyFont="1" applyFill="1"/>
    <xf numFmtId="41" fontId="2" fillId="2" borderId="0" xfId="0" applyNumberFormat="1" applyFont="1" applyFill="1" applyBorder="1"/>
    <xf numFmtId="164" fontId="4" fillId="2" borderId="0" xfId="0" applyNumberFormat="1" applyFont="1" applyFill="1"/>
    <xf numFmtId="165" fontId="4" fillId="2" borderId="0" xfId="0" applyNumberFormat="1" applyFont="1" applyFill="1"/>
    <xf numFmtId="43" fontId="4" fillId="2" borderId="0" xfId="0" applyNumberFormat="1" applyFont="1" applyFill="1"/>
    <xf numFmtId="0" fontId="10" fillId="2" borderId="0" xfId="0" applyFont="1" applyFill="1" applyBorder="1" applyAlignment="1">
      <alignment horizontal="center"/>
    </xf>
    <xf numFmtId="0" fontId="10" fillId="2" borderId="0" xfId="0" applyFont="1" applyFill="1"/>
    <xf numFmtId="0" fontId="10" fillId="2" borderId="0" xfId="0" applyFont="1" applyFill="1" applyAlignment="1">
      <alignment horizontal="center"/>
    </xf>
    <xf numFmtId="9" fontId="4" fillId="2" borderId="0" xfId="1" applyFont="1" applyFill="1"/>
    <xf numFmtId="41" fontId="4" fillId="2" borderId="0" xfId="0" applyNumberFormat="1" applyFont="1" applyFill="1" applyBorder="1"/>
    <xf numFmtId="164" fontId="10" fillId="2" borderId="0" xfId="1" applyNumberFormat="1" applyFont="1" applyFill="1"/>
    <xf numFmtId="41" fontId="10" fillId="2" borderId="0" xfId="0" applyNumberFormat="1" applyFont="1" applyFill="1"/>
    <xf numFmtId="41" fontId="4" fillId="2" borderId="0" xfId="0" applyNumberFormat="1" applyFont="1" applyFill="1"/>
    <xf numFmtId="42" fontId="10" fillId="2" borderId="0" xfId="0" applyNumberFormat="1" applyFont="1" applyFill="1" applyBorder="1"/>
    <xf numFmtId="0" fontId="10" fillId="2" borderId="0" xfId="0" applyFont="1" applyFill="1" applyBorder="1"/>
    <xf numFmtId="41" fontId="10" fillId="0" borderId="0" xfId="0" applyNumberFormat="1" applyFont="1" applyBorder="1"/>
    <xf numFmtId="41" fontId="10" fillId="0" borderId="0" xfId="0" applyNumberFormat="1" applyFont="1"/>
    <xf numFmtId="0" fontId="10" fillId="0" borderId="0" xfId="0" applyFont="1"/>
    <xf numFmtId="42" fontId="10" fillId="0" borderId="0" xfId="0" applyNumberFormat="1" applyFont="1"/>
  </cellXfs>
  <cellStyles count="6">
    <cellStyle name="Comma" xfId="5" builtinId="3"/>
    <cellStyle name="Hyperlink" xfId="2" builtinId="8"/>
    <cellStyle name="Normal" xfId="0" builtinId="0"/>
    <cellStyle name="Normal 2" xfId="3" xr:uid="{6F8C0C87-F5E0-47BB-827D-6E59A3134BC0}"/>
    <cellStyle name="Normal 2 2" xfId="4" xr:uid="{786A87AE-80D0-4065-A2DD-B802D334F11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528447</xdr:colOff>
      <xdr:row>6</xdr:row>
      <xdr:rowOff>17145</xdr:rowOff>
    </xdr:to>
    <xdr:pic>
      <xdr:nvPicPr>
        <xdr:cNvPr id="2" name="Picture 1">
          <a:extLst>
            <a:ext uri="{FF2B5EF4-FFF2-40B4-BE49-F238E27FC236}">
              <a16:creationId xmlns:a16="http://schemas.microsoft.com/office/drawing/2014/main" id="{09F959A3-C630-4A21-A524-6A253BF9600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31775"/>
          <a:ext cx="1512697" cy="8902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1534922</xdr:colOff>
      <xdr:row>4</xdr:row>
      <xdr:rowOff>125095</xdr:rowOff>
    </xdr:to>
    <xdr:pic>
      <xdr:nvPicPr>
        <xdr:cNvPr id="2" name="Picture 1">
          <a:extLst>
            <a:ext uri="{FF2B5EF4-FFF2-40B4-BE49-F238E27FC236}">
              <a16:creationId xmlns:a16="http://schemas.microsoft.com/office/drawing/2014/main" id="{CEE7EC77-E5B3-4D85-95FC-8DC6C09DE076}"/>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228850" y="0"/>
          <a:ext cx="1531747" cy="858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207065</xdr:colOff>
      <xdr:row>0</xdr:row>
      <xdr:rowOff>0</xdr:rowOff>
    </xdr:from>
    <xdr:to>
      <xdr:col>1</xdr:col>
      <xdr:colOff>1463857</xdr:colOff>
      <xdr:row>4</xdr:row>
      <xdr:rowOff>93344</xdr:rowOff>
    </xdr:to>
    <xdr:pic>
      <xdr:nvPicPr>
        <xdr:cNvPr id="2" name="Picture 1">
          <a:extLst>
            <a:ext uri="{FF2B5EF4-FFF2-40B4-BE49-F238E27FC236}">
              <a16:creationId xmlns:a16="http://schemas.microsoft.com/office/drawing/2014/main" id="{DA661A75-9EE4-4F63-AE27-EAD48B7FCEB3}"/>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398065" y="184150"/>
          <a:ext cx="1498092" cy="8299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0</xdr:col>
      <xdr:colOff>1501267</xdr:colOff>
      <xdr:row>4</xdr:row>
      <xdr:rowOff>129540</xdr:rowOff>
    </xdr:to>
    <xdr:pic>
      <xdr:nvPicPr>
        <xdr:cNvPr id="2" name="Picture 1">
          <a:extLst>
            <a:ext uri="{FF2B5EF4-FFF2-40B4-BE49-F238E27FC236}">
              <a16:creationId xmlns:a16="http://schemas.microsoft.com/office/drawing/2014/main" id="{65DDD8AC-79CC-428A-93FA-52DEB8778094}"/>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7620"/>
          <a:ext cx="1501267" cy="858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KLONDC01/Data/CASES/Meeraraj%20Ltd/Phase%20III/Client%20Folder/CB%20DR%202010-%202011%20May%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ealEstate/Shared%20Documents/Real%20Estate%20Documents/AWH%20-%20Master%20Asset%20Tracker%20(2021-0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tSettings"/>
      <sheetName val="SectList"/>
      <sheetName val="AcList"/>
      <sheetName val="DepList"/>
      <sheetName val="CurList"/>
      <sheetName val="SectTB"/>
      <sheetName val="SectCDTB"/>
      <sheetName val="AcTB"/>
      <sheetName val="AcCDTB"/>
      <sheetName val="Settings"/>
      <sheetName val="TB Scheme A"/>
      <sheetName val="TB Scheme B"/>
      <sheetName val="TB Scheme C"/>
      <sheetName val="TB Scheme D"/>
      <sheetName val="TB"/>
      <sheetName val="CFWorkings"/>
      <sheetName val="Contents"/>
      <sheetName val="Information"/>
      <sheetName val="Responsibilities"/>
      <sheetName val="Audit"/>
      <sheetName val="Compilation"/>
      <sheetName val="Accountant"/>
      <sheetName val="RGL"/>
      <sheetName val="CF"/>
      <sheetName val="AbbAudit"/>
      <sheetName val="AbbCompilation"/>
      <sheetName val="AbbAccountant"/>
      <sheetName val="VT_Results"/>
      <sheetName val="MONTHLY FORECAST &amp; ACTUALS "/>
      <sheetName val="YTD FORECAST &amp; ACTUALS"/>
    </sheetNames>
    <sheetDataSet>
      <sheetData sheetId="0"/>
      <sheetData sheetId="1">
        <row r="1">
          <cell r="A1" t="str">
            <v>[company]</v>
          </cell>
        </row>
      </sheetData>
      <sheetData sheetId="2"/>
      <sheetData sheetId="3"/>
      <sheetData sheetId="4"/>
      <sheetData sheetId="5"/>
      <sheetData sheetId="6"/>
      <sheetData sheetId="7"/>
      <sheetData sheetId="8"/>
      <sheetData sheetId="9">
        <row r="52">
          <cell r="C52" t="b">
            <v>1</v>
          </cell>
        </row>
        <row r="56">
          <cell r="C56" t="str">
            <v>Meeraraj Ltd</v>
          </cell>
        </row>
        <row r="57">
          <cell r="C57">
            <v>39233</v>
          </cell>
        </row>
        <row r="58">
          <cell r="C58">
            <v>38868</v>
          </cell>
        </row>
        <row r="60">
          <cell r="C60" t="str">
            <v xml:space="preserve">2007 </v>
          </cell>
        </row>
        <row r="61">
          <cell r="C61" t="str">
            <v xml:space="preserve">2006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0">
          <cell r="E40" t="e">
            <v>#REF!</v>
          </cell>
        </row>
      </sheetData>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ma"/>
      <sheetName val="New Bedford"/>
      <sheetName val="Barry"/>
      <sheetName val="HCI springfield"/>
      <sheetName val="Franklin"/>
      <sheetName val="Summary"/>
      <sheetName val="Horizon"/>
      <sheetName val="CEO Summary"/>
      <sheetName val="Fairview"/>
      <sheetName val="Bloomfield"/>
      <sheetName val="Rochelle Park"/>
      <sheetName val="Newton"/>
      <sheetName val="Lansing"/>
      <sheetName val="Ann Arbor"/>
      <sheetName val="28th Street"/>
      <sheetName val="Assets by State"/>
      <sheetName val="Dead Sites"/>
      <sheetName val="Permit Update"/>
      <sheetName val="New Markets"/>
      <sheetName val="Real Estate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4BCA-8E69-408B-B153-94921FE377CB}">
  <sheetPr>
    <tabColor rgb="FFFFFF00"/>
  </sheetPr>
  <dimension ref="A1:H17"/>
  <sheetViews>
    <sheetView showGridLines="0" tabSelected="1" zoomScaleNormal="100" workbookViewId="0"/>
  </sheetViews>
  <sheetFormatPr defaultColWidth="0" defaultRowHeight="14.5" customHeight="1" zeroHeight="1" x14ac:dyDescent="0.35"/>
  <cols>
    <col min="1" max="8" width="8.54296875" customWidth="1"/>
    <col min="9" max="16384" width="9.453125" hidden="1"/>
  </cols>
  <sheetData>
    <row r="1" spans="2:3" x14ac:dyDescent="0.35"/>
    <row r="2" spans="2:3" x14ac:dyDescent="0.35"/>
    <row r="3" spans="2:3" x14ac:dyDescent="0.35"/>
    <row r="4" spans="2:3" x14ac:dyDescent="0.35"/>
    <row r="5" spans="2:3" x14ac:dyDescent="0.35"/>
    <row r="6" spans="2:3" x14ac:dyDescent="0.35"/>
    <row r="7" spans="2:3" x14ac:dyDescent="0.35">
      <c r="B7" s="1" t="s">
        <v>0</v>
      </c>
      <c r="C7" s="1"/>
    </row>
    <row r="8" spans="2:3" x14ac:dyDescent="0.35">
      <c r="B8" s="2" t="s">
        <v>1</v>
      </c>
    </row>
    <row r="9" spans="2:3" x14ac:dyDescent="0.35">
      <c r="B9" s="2" t="s">
        <v>2</v>
      </c>
    </row>
    <row r="10" spans="2:3" x14ac:dyDescent="0.35">
      <c r="B10" s="2" t="s">
        <v>3</v>
      </c>
    </row>
    <row r="11" spans="2:3" x14ac:dyDescent="0.35"/>
    <row r="12" spans="2:3" x14ac:dyDescent="0.35"/>
    <row r="13" spans="2:3" x14ac:dyDescent="0.35"/>
    <row r="14" spans="2:3" x14ac:dyDescent="0.35"/>
    <row r="15" spans="2:3" x14ac:dyDescent="0.35"/>
    <row r="16" spans="2:3" x14ac:dyDescent="0.35"/>
    <row r="17" x14ac:dyDescent="0.35"/>
  </sheetData>
  <hyperlinks>
    <hyperlink ref="B8" location="'Income Statement'!Print_Area" display="1- Income Statement and Non-GAAP Financial Metrics" xr:uid="{A3A4E1D6-1E19-4A8E-9330-F679BE7E4CF7}"/>
    <hyperlink ref="B9" location="'Operating Metrics'!Print_Area" display="2- Operating Metrics" xr:uid="{5167D9A3-DD31-4CEA-81FF-7C57E9EE1213}"/>
    <hyperlink ref="B10" location="'Non-GAAP Adjustments'!Print_Area" display="3- Non-GAAP Adjustments" xr:uid="{62F869E2-C7A4-4997-9A21-53EE09EEC5D3}"/>
  </hyperlinks>
  <pageMargins left="0.7" right="0.7" top="0.75" bottom="0.7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78A9-3BA1-4EF0-8BE4-2F6AA08294FC}">
  <sheetPr>
    <tabColor rgb="FFFFFF00"/>
    <pageSetUpPr fitToPage="1"/>
  </sheetPr>
  <dimension ref="A1:L62"/>
  <sheetViews>
    <sheetView showGridLines="0" zoomScale="85" zoomScaleNormal="85" workbookViewId="0"/>
  </sheetViews>
  <sheetFormatPr defaultColWidth="0" defaultRowHeight="14.5" zeroHeight="1" x14ac:dyDescent="0.35"/>
  <cols>
    <col min="1" max="1" width="38.1796875" style="3" customWidth="1"/>
    <col min="2" max="3" width="9.81640625" style="3" bestFit="1" customWidth="1"/>
    <col min="4" max="4" width="11" style="3" customWidth="1"/>
    <col min="5" max="5" width="10.453125" style="3" customWidth="1"/>
    <col min="6" max="6" width="11.453125" style="3" customWidth="1"/>
    <col min="7" max="7" width="9.81640625" style="3" bestFit="1" customWidth="1" collapsed="1"/>
    <col min="8" max="8" width="11" style="3" customWidth="1"/>
    <col min="9" max="9" width="11.54296875" style="3" customWidth="1"/>
    <col min="10" max="10" width="3.54296875" style="3" customWidth="1"/>
    <col min="11" max="11" width="11.54296875" style="7" customWidth="1"/>
    <col min="12" max="12" width="8.54296875" style="7" customWidth="1"/>
    <col min="13" max="16384" width="8.54296875" style="3" hidden="1"/>
  </cols>
  <sheetData>
    <row r="1" spans="1:12" x14ac:dyDescent="0.35">
      <c r="C1" s="4"/>
      <c r="D1" s="4"/>
      <c r="I1" s="4"/>
      <c r="J1" s="4"/>
      <c r="K1" s="104"/>
    </row>
    <row r="2" spans="1:12" x14ac:dyDescent="0.35">
      <c r="I2" s="4"/>
      <c r="J2" s="4"/>
      <c r="K2" s="104"/>
    </row>
    <row r="3" spans="1:12" x14ac:dyDescent="0.35"/>
    <row r="4" spans="1:12" x14ac:dyDescent="0.35">
      <c r="F4" s="5" t="s">
        <v>4</v>
      </c>
    </row>
    <row r="5" spans="1:12" x14ac:dyDescent="0.35">
      <c r="A5" s="6" t="s">
        <v>5</v>
      </c>
    </row>
    <row r="6" spans="1:12" x14ac:dyDescent="0.35">
      <c r="A6" s="7" t="s">
        <v>6</v>
      </c>
    </row>
    <row r="7" spans="1:12" s="6" customFormat="1" x14ac:dyDescent="0.35">
      <c r="B7" s="8" t="s">
        <v>7</v>
      </c>
      <c r="C7" s="8" t="s">
        <v>8</v>
      </c>
      <c r="D7" s="8" t="s">
        <v>9</v>
      </c>
      <c r="E7" s="8" t="s">
        <v>10</v>
      </c>
      <c r="F7" s="9" t="s">
        <v>11</v>
      </c>
      <c r="G7" s="8" t="s">
        <v>12</v>
      </c>
      <c r="H7" s="8" t="s">
        <v>13</v>
      </c>
      <c r="I7" s="8" t="s">
        <v>14</v>
      </c>
      <c r="J7" s="95"/>
      <c r="K7" s="105" t="s">
        <v>96</v>
      </c>
      <c r="L7" s="106" t="s">
        <v>97</v>
      </c>
    </row>
    <row r="8" spans="1:12" s="6" customFormat="1" x14ac:dyDescent="0.35">
      <c r="A8" s="10" t="s">
        <v>15</v>
      </c>
      <c r="B8" s="11"/>
      <c r="C8" s="11"/>
      <c r="D8" s="11"/>
      <c r="E8" s="11"/>
      <c r="F8" s="12"/>
      <c r="G8" s="11"/>
      <c r="H8" s="11"/>
      <c r="I8" s="11"/>
      <c r="J8" s="11"/>
      <c r="K8" s="107"/>
      <c r="L8" s="106"/>
    </row>
    <row r="9" spans="1:12" s="6" customFormat="1" x14ac:dyDescent="0.35">
      <c r="A9" s="13" t="s">
        <v>16</v>
      </c>
      <c r="B9" s="14">
        <v>66137</v>
      </c>
      <c r="C9" s="14">
        <v>83367</v>
      </c>
      <c r="D9" s="14">
        <v>94382</v>
      </c>
      <c r="E9" s="14">
        <v>88495</v>
      </c>
      <c r="F9" s="15">
        <v>332381</v>
      </c>
      <c r="G9" s="14">
        <v>85090</v>
      </c>
      <c r="H9" s="14">
        <v>97499</v>
      </c>
      <c r="I9" s="14">
        <v>111238</v>
      </c>
      <c r="J9" s="14"/>
      <c r="K9" s="108">
        <f>I9/H9-1</f>
        <v>0.14091426578734145</v>
      </c>
      <c r="L9" s="108">
        <f>I9/D9-1</f>
        <v>0.17859337585556578</v>
      </c>
    </row>
    <row r="10" spans="1:12" s="6" customFormat="1" x14ac:dyDescent="0.35">
      <c r="A10" s="17" t="s">
        <v>17</v>
      </c>
      <c r="B10" s="18">
        <v>36470</v>
      </c>
      <c r="C10" s="18">
        <v>48851</v>
      </c>
      <c r="D10" s="18">
        <v>53428</v>
      </c>
      <c r="E10" s="18">
        <v>57661</v>
      </c>
      <c r="F10" s="19">
        <v>196410</v>
      </c>
      <c r="G10" s="18">
        <v>61643</v>
      </c>
      <c r="H10" s="18">
        <v>64531</v>
      </c>
      <c r="I10" s="18">
        <v>74602</v>
      </c>
      <c r="J10" s="96"/>
      <c r="K10" s="109"/>
      <c r="L10" s="106"/>
    </row>
    <row r="11" spans="1:12" s="6" customFormat="1" x14ac:dyDescent="0.35">
      <c r="A11" s="13" t="s">
        <v>18</v>
      </c>
      <c r="B11" s="20">
        <v>29667</v>
      </c>
      <c r="C11" s="20">
        <v>34516</v>
      </c>
      <c r="D11" s="20">
        <v>40954</v>
      </c>
      <c r="E11" s="20">
        <v>30834</v>
      </c>
      <c r="F11" s="21">
        <v>135971</v>
      </c>
      <c r="G11" s="20">
        <v>23447</v>
      </c>
      <c r="H11" s="20">
        <v>32968</v>
      </c>
      <c r="I11" s="20">
        <v>36636</v>
      </c>
      <c r="J11" s="20"/>
      <c r="K11" s="108">
        <f>I11/H11-1</f>
        <v>0.11125940305751025</v>
      </c>
      <c r="L11" s="108">
        <f>I11/D11-1</f>
        <v>-0.10543536650876595</v>
      </c>
    </row>
    <row r="12" spans="1:12" s="6" customFormat="1" x14ac:dyDescent="0.35">
      <c r="A12" s="22" t="s">
        <v>19</v>
      </c>
      <c r="B12" s="23">
        <v>0.44856887974961068</v>
      </c>
      <c r="C12" s="23">
        <v>0.41402473400746098</v>
      </c>
      <c r="D12" s="23">
        <v>0.43391748426606769</v>
      </c>
      <c r="E12" s="23">
        <v>0.34842646477202099</v>
      </c>
      <c r="F12" s="24">
        <v>0.40908174654989304</v>
      </c>
      <c r="G12" s="23">
        <v>0.27555529439417087</v>
      </c>
      <c r="H12" s="23">
        <v>0.33813680140309132</v>
      </c>
      <c r="I12" s="23">
        <v>0.32934788471565474</v>
      </c>
      <c r="J12" s="23"/>
      <c r="K12" s="23"/>
      <c r="L12" s="106"/>
    </row>
    <row r="13" spans="1:12" s="6" customFormat="1" x14ac:dyDescent="0.35">
      <c r="A13" s="13"/>
      <c r="B13" s="16"/>
      <c r="C13" s="16"/>
      <c r="D13" s="16"/>
      <c r="E13" s="16"/>
      <c r="F13" s="21"/>
      <c r="G13" s="16"/>
      <c r="H13" s="16"/>
      <c r="I13" s="16"/>
      <c r="J13" s="16"/>
      <c r="K13" s="110"/>
      <c r="L13" s="106"/>
    </row>
    <row r="14" spans="1:12" s="6" customFormat="1" x14ac:dyDescent="0.35">
      <c r="A14" s="13" t="s">
        <v>20</v>
      </c>
      <c r="B14" s="20"/>
      <c r="C14" s="20"/>
      <c r="D14" s="20"/>
      <c r="E14" s="20"/>
      <c r="F14" s="21"/>
      <c r="G14" s="20"/>
      <c r="H14" s="20"/>
      <c r="I14" s="20"/>
      <c r="J14" s="20"/>
      <c r="K14" s="111"/>
      <c r="L14" s="106"/>
    </row>
    <row r="15" spans="1:12" s="6" customFormat="1" ht="15" customHeight="1" x14ac:dyDescent="0.35">
      <c r="A15" s="17" t="s">
        <v>21</v>
      </c>
      <c r="B15" s="25">
        <v>7565</v>
      </c>
      <c r="C15" s="25">
        <v>11943</v>
      </c>
      <c r="D15" s="25">
        <v>10847</v>
      </c>
      <c r="E15" s="25">
        <v>10068</v>
      </c>
      <c r="F15" s="26">
        <v>40423</v>
      </c>
      <c r="G15" s="25">
        <v>11996</v>
      </c>
      <c r="H15" s="25">
        <v>11928</v>
      </c>
      <c r="I15" s="25">
        <v>12523</v>
      </c>
      <c r="J15" s="25"/>
      <c r="K15" s="112"/>
      <c r="L15" s="106"/>
    </row>
    <row r="16" spans="1:12" s="6" customFormat="1" x14ac:dyDescent="0.35">
      <c r="A16" s="17" t="s">
        <v>22</v>
      </c>
      <c r="B16" s="25">
        <v>12675</v>
      </c>
      <c r="C16" s="25">
        <v>14488</v>
      </c>
      <c r="D16" s="25">
        <v>13387</v>
      </c>
      <c r="E16" s="25">
        <v>10306</v>
      </c>
      <c r="F16" s="26">
        <v>50856</v>
      </c>
      <c r="G16" s="25">
        <v>15995</v>
      </c>
      <c r="H16" s="25">
        <v>14699</v>
      </c>
      <c r="I16" s="25">
        <v>14611</v>
      </c>
      <c r="J16" s="25"/>
      <c r="K16" s="112"/>
      <c r="L16" s="106"/>
    </row>
    <row r="17" spans="1:12" s="6" customFormat="1" x14ac:dyDescent="0.35">
      <c r="A17" s="17" t="s">
        <v>23</v>
      </c>
      <c r="B17" s="25">
        <v>36511</v>
      </c>
      <c r="C17" s="25"/>
      <c r="D17" s="25"/>
      <c r="E17" s="25"/>
      <c r="F17" s="26">
        <v>36511</v>
      </c>
      <c r="G17" s="25">
        <v>5000</v>
      </c>
      <c r="H17" s="25">
        <v>0</v>
      </c>
      <c r="I17" s="25">
        <v>0</v>
      </c>
      <c r="J17" s="25"/>
      <c r="K17" s="112"/>
      <c r="L17" s="106"/>
    </row>
    <row r="18" spans="1:12" s="6" customFormat="1" x14ac:dyDescent="0.35">
      <c r="A18" s="17" t="s">
        <v>24</v>
      </c>
      <c r="B18" s="25">
        <v>2419</v>
      </c>
      <c r="C18" s="25">
        <v>2470</v>
      </c>
      <c r="D18" s="25">
        <v>2520</v>
      </c>
      <c r="E18" s="25">
        <v>2628</v>
      </c>
      <c r="F18" s="26">
        <v>10037</v>
      </c>
      <c r="G18" s="25">
        <v>2732</v>
      </c>
      <c r="H18" s="25">
        <v>3057</v>
      </c>
      <c r="I18" s="25">
        <v>3272</v>
      </c>
      <c r="J18" s="25"/>
      <c r="K18" s="112"/>
      <c r="L18" s="106"/>
    </row>
    <row r="19" spans="1:12" s="6" customFormat="1" ht="14.15" customHeight="1" x14ac:dyDescent="0.35">
      <c r="A19" s="17" t="s">
        <v>25</v>
      </c>
      <c r="B19" s="18">
        <v>2487</v>
      </c>
      <c r="C19" s="18">
        <v>1711</v>
      </c>
      <c r="D19" s="18">
        <v>2587</v>
      </c>
      <c r="E19" s="18">
        <v>8565</v>
      </c>
      <c r="F19" s="19">
        <v>15350</v>
      </c>
      <c r="G19" s="18">
        <v>2504</v>
      </c>
      <c r="H19" s="18">
        <v>3888</v>
      </c>
      <c r="I19" s="18">
        <v>3753</v>
      </c>
      <c r="J19" s="96"/>
      <c r="K19" s="109"/>
      <c r="L19" s="106"/>
    </row>
    <row r="20" spans="1:12" s="6" customFormat="1" x14ac:dyDescent="0.35">
      <c r="A20" s="13" t="s">
        <v>26</v>
      </c>
      <c r="B20" s="20">
        <v>61657</v>
      </c>
      <c r="C20" s="20">
        <v>30612</v>
      </c>
      <c r="D20" s="20">
        <v>29341</v>
      </c>
      <c r="E20" s="20">
        <v>31567</v>
      </c>
      <c r="F20" s="21">
        <v>153177</v>
      </c>
      <c r="G20" s="20">
        <v>38227</v>
      </c>
      <c r="H20" s="20">
        <v>33572</v>
      </c>
      <c r="I20" s="20">
        <v>34159</v>
      </c>
      <c r="J20" s="20"/>
      <c r="K20" s="111"/>
      <c r="L20" s="106"/>
    </row>
    <row r="21" spans="1:12" s="6" customFormat="1" ht="6" customHeight="1" x14ac:dyDescent="0.35">
      <c r="A21" s="27"/>
      <c r="B21" s="20"/>
      <c r="C21" s="20"/>
      <c r="D21" s="20"/>
      <c r="E21" s="20"/>
      <c r="F21" s="21"/>
      <c r="G21" s="20"/>
      <c r="H21" s="20"/>
      <c r="I21" s="20"/>
      <c r="J21" s="20"/>
      <c r="K21" s="111"/>
      <c r="L21" s="106"/>
    </row>
    <row r="22" spans="1:12" s="6" customFormat="1" x14ac:dyDescent="0.35">
      <c r="A22" s="13" t="s">
        <v>27</v>
      </c>
      <c r="B22" s="20">
        <v>-31990</v>
      </c>
      <c r="C22" s="20">
        <v>3904</v>
      </c>
      <c r="D22" s="20">
        <v>11613</v>
      </c>
      <c r="E22" s="20">
        <v>-733</v>
      </c>
      <c r="F22" s="21">
        <v>-17206</v>
      </c>
      <c r="G22" s="20">
        <v>-14780</v>
      </c>
      <c r="H22" s="20">
        <v>-604</v>
      </c>
      <c r="I22" s="20">
        <v>2477</v>
      </c>
      <c r="J22" s="20"/>
      <c r="K22" s="111"/>
      <c r="L22" s="106"/>
    </row>
    <row r="23" spans="1:12" s="6" customFormat="1" x14ac:dyDescent="0.35">
      <c r="A23" s="27"/>
      <c r="B23" s="20"/>
      <c r="C23" s="20"/>
      <c r="D23" s="20"/>
      <c r="E23" s="20"/>
      <c r="F23" s="21"/>
      <c r="G23" s="20"/>
      <c r="H23" s="20"/>
      <c r="I23" s="20"/>
      <c r="J23" s="20"/>
      <c r="K23" s="111"/>
      <c r="L23" s="106"/>
    </row>
    <row r="24" spans="1:12" s="6" customFormat="1" x14ac:dyDescent="0.35">
      <c r="A24" s="13" t="s">
        <v>28</v>
      </c>
      <c r="B24" s="20"/>
      <c r="C24" s="20"/>
      <c r="D24" s="20"/>
      <c r="E24" s="20"/>
      <c r="F24" s="21"/>
      <c r="G24" s="20"/>
      <c r="H24" s="20"/>
      <c r="I24" s="20"/>
      <c r="J24" s="20"/>
      <c r="K24" s="111"/>
      <c r="L24" s="106"/>
    </row>
    <row r="25" spans="1:12" s="6" customFormat="1" x14ac:dyDescent="0.35">
      <c r="A25" s="17" t="s">
        <v>29</v>
      </c>
      <c r="B25" s="25">
        <v>7337</v>
      </c>
      <c r="C25" s="25">
        <v>36888</v>
      </c>
      <c r="D25" s="25">
        <v>12376</v>
      </c>
      <c r="E25" s="25">
        <v>7388</v>
      </c>
      <c r="F25" s="26">
        <v>63989</v>
      </c>
      <c r="G25" s="25">
        <v>6031</v>
      </c>
      <c r="H25" s="25">
        <v>9246</v>
      </c>
      <c r="I25" s="25">
        <v>8434</v>
      </c>
      <c r="J25" s="25"/>
      <c r="K25" s="112"/>
      <c r="L25" s="106"/>
    </row>
    <row r="26" spans="1:12" s="6" customFormat="1" x14ac:dyDescent="0.35">
      <c r="A26" s="17" t="s">
        <v>30</v>
      </c>
      <c r="B26" s="18">
        <v>-80</v>
      </c>
      <c r="C26" s="18">
        <v>-82</v>
      </c>
      <c r="D26" s="18">
        <v>-44</v>
      </c>
      <c r="E26" s="18">
        <v>-49</v>
      </c>
      <c r="F26" s="19">
        <v>-255</v>
      </c>
      <c r="G26" s="18">
        <v>-103</v>
      </c>
      <c r="H26" s="18">
        <v>-151</v>
      </c>
      <c r="I26" s="18">
        <v>-273</v>
      </c>
      <c r="J26" s="96"/>
      <c r="K26" s="109"/>
      <c r="L26" s="106"/>
    </row>
    <row r="27" spans="1:12" s="6" customFormat="1" x14ac:dyDescent="0.35">
      <c r="A27" s="13" t="s">
        <v>31</v>
      </c>
      <c r="B27" s="20">
        <v>7257</v>
      </c>
      <c r="C27" s="20">
        <v>36806</v>
      </c>
      <c r="D27" s="20">
        <v>12332</v>
      </c>
      <c r="E27" s="20">
        <v>7339</v>
      </c>
      <c r="F27" s="21">
        <v>63734</v>
      </c>
      <c r="G27" s="20">
        <v>5928</v>
      </c>
      <c r="H27" s="20">
        <v>9095</v>
      </c>
      <c r="I27" s="20">
        <v>8161</v>
      </c>
      <c r="J27" s="20"/>
      <c r="K27" s="111"/>
      <c r="L27" s="106"/>
    </row>
    <row r="28" spans="1:12" s="6" customFormat="1" ht="6" customHeight="1" x14ac:dyDescent="0.35">
      <c r="A28" s="27"/>
      <c r="B28" s="20"/>
      <c r="C28" s="20"/>
      <c r="D28" s="20"/>
      <c r="E28" s="20"/>
      <c r="F28" s="21"/>
      <c r="G28" s="20"/>
      <c r="H28" s="20"/>
      <c r="I28" s="20"/>
      <c r="J28" s="20"/>
      <c r="K28" s="111"/>
      <c r="L28" s="106"/>
    </row>
    <row r="29" spans="1:12" s="6" customFormat="1" x14ac:dyDescent="0.35">
      <c r="A29" s="13" t="s">
        <v>32</v>
      </c>
      <c r="B29" s="20">
        <v>-39247</v>
      </c>
      <c r="C29" s="20">
        <v>-32902</v>
      </c>
      <c r="D29" s="20">
        <v>-719</v>
      </c>
      <c r="E29" s="20">
        <v>-8072</v>
      </c>
      <c r="F29" s="21">
        <v>-80940</v>
      </c>
      <c r="G29" s="20">
        <v>-20708</v>
      </c>
      <c r="H29" s="20">
        <v>-9699</v>
      </c>
      <c r="I29" s="20">
        <v>-5684</v>
      </c>
      <c r="J29" s="20"/>
      <c r="K29" s="111"/>
      <c r="L29" s="106"/>
    </row>
    <row r="30" spans="1:12" s="6" customFormat="1" ht="8.25" customHeight="1" x14ac:dyDescent="0.35">
      <c r="A30" s="27"/>
      <c r="B30" s="20"/>
      <c r="C30" s="20"/>
      <c r="D30" s="20"/>
      <c r="E30" s="20"/>
      <c r="F30" s="21"/>
      <c r="G30" s="20"/>
      <c r="H30" s="20"/>
      <c r="I30" s="20"/>
      <c r="J30" s="20"/>
      <c r="K30" s="111"/>
      <c r="L30" s="106"/>
    </row>
    <row r="31" spans="1:12" s="6" customFormat="1" x14ac:dyDescent="0.35">
      <c r="A31" s="17" t="s">
        <v>33</v>
      </c>
      <c r="B31" s="18">
        <v>8976</v>
      </c>
      <c r="C31" s="18">
        <v>11995</v>
      </c>
      <c r="D31" s="18">
        <v>12307</v>
      </c>
      <c r="E31" s="18">
        <v>8442</v>
      </c>
      <c r="F31" s="19">
        <v>41720</v>
      </c>
      <c r="G31" s="18">
        <v>7107</v>
      </c>
      <c r="H31" s="18">
        <v>11472</v>
      </c>
      <c r="I31" s="18">
        <v>11178</v>
      </c>
      <c r="J31" s="96"/>
      <c r="K31" s="109"/>
      <c r="L31" s="106"/>
    </row>
    <row r="32" spans="1:12" s="6" customFormat="1" ht="15" thickBot="1" x14ac:dyDescent="0.4">
      <c r="A32" s="13" t="s">
        <v>34</v>
      </c>
      <c r="B32" s="28">
        <v>-48223</v>
      </c>
      <c r="C32" s="28">
        <v>-44897</v>
      </c>
      <c r="D32" s="28">
        <v>-13026</v>
      </c>
      <c r="E32" s="28">
        <v>-16514</v>
      </c>
      <c r="F32" s="29">
        <v>-122660</v>
      </c>
      <c r="G32" s="28">
        <v>-27815</v>
      </c>
      <c r="H32" s="28">
        <v>-21171</v>
      </c>
      <c r="I32" s="28">
        <v>-16862</v>
      </c>
      <c r="J32" s="97"/>
      <c r="K32" s="113"/>
      <c r="L32" s="106"/>
    </row>
    <row r="33" spans="1:12" s="6" customFormat="1" ht="15.5" thickTop="1" thickBot="1" x14ac:dyDescent="0.4">
      <c r="A33" s="27"/>
      <c r="F33" s="30"/>
      <c r="K33" s="106"/>
      <c r="L33" s="106"/>
    </row>
    <row r="34" spans="1:12" s="6" customFormat="1" x14ac:dyDescent="0.35">
      <c r="A34" s="31"/>
      <c r="B34" s="32"/>
      <c r="C34" s="32"/>
      <c r="D34" s="32"/>
      <c r="E34" s="32"/>
      <c r="F34" s="33"/>
      <c r="G34" s="32"/>
      <c r="H34" s="32"/>
      <c r="I34" s="32"/>
      <c r="J34" s="98"/>
      <c r="K34" s="114"/>
      <c r="L34" s="106"/>
    </row>
    <row r="35" spans="1:12" s="6" customFormat="1" x14ac:dyDescent="0.35">
      <c r="A35" s="27"/>
      <c r="B35" s="8" t="s">
        <v>7</v>
      </c>
      <c r="C35" s="8" t="s">
        <v>8</v>
      </c>
      <c r="D35" s="8" t="s">
        <v>9</v>
      </c>
      <c r="E35" s="8" t="s">
        <v>10</v>
      </c>
      <c r="F35" s="9" t="s">
        <v>11</v>
      </c>
      <c r="G35" s="8" t="s">
        <v>12</v>
      </c>
      <c r="H35" s="8" t="s">
        <v>13</v>
      </c>
      <c r="I35" s="8" t="s">
        <v>14</v>
      </c>
      <c r="J35" s="95"/>
      <c r="K35" s="105"/>
      <c r="L35" s="106"/>
    </row>
    <row r="36" spans="1:12" s="6" customFormat="1" x14ac:dyDescent="0.35">
      <c r="A36" s="34" t="s">
        <v>35</v>
      </c>
      <c r="F36" s="30"/>
      <c r="K36" s="106"/>
      <c r="L36" s="106"/>
    </row>
    <row r="37" spans="1:12" s="6" customFormat="1" ht="3" customHeight="1" x14ac:dyDescent="0.35">
      <c r="A37" s="27"/>
      <c r="F37" s="30"/>
      <c r="K37" s="106"/>
      <c r="L37" s="106"/>
    </row>
    <row r="38" spans="1:12" s="6" customFormat="1" x14ac:dyDescent="0.35">
      <c r="A38" s="17" t="s">
        <v>36</v>
      </c>
      <c r="B38" s="35">
        <v>45521</v>
      </c>
      <c r="C38" s="35">
        <v>58038</v>
      </c>
      <c r="D38" s="35">
        <v>63517</v>
      </c>
      <c r="E38" s="35">
        <v>64855</v>
      </c>
      <c r="F38" s="15">
        <v>231931</v>
      </c>
      <c r="G38" s="35">
        <v>63289</v>
      </c>
      <c r="H38" s="35">
        <v>75556</v>
      </c>
      <c r="I38" s="35">
        <v>82793</v>
      </c>
      <c r="J38" s="14"/>
      <c r="K38" s="108">
        <f>I38/H38-1</f>
        <v>9.5783260098470047E-2</v>
      </c>
      <c r="L38" s="108">
        <f>I38/D38-1</f>
        <v>0.30347780909047972</v>
      </c>
    </row>
    <row r="39" spans="1:12" s="6" customFormat="1" x14ac:dyDescent="0.35">
      <c r="A39" s="17" t="s">
        <v>37</v>
      </c>
      <c r="B39" s="36">
        <v>30342</v>
      </c>
      <c r="C39" s="36">
        <v>39473</v>
      </c>
      <c r="D39" s="36">
        <v>41526</v>
      </c>
      <c r="E39" s="36">
        <v>37142</v>
      </c>
      <c r="F39" s="37">
        <v>148483</v>
      </c>
      <c r="G39" s="36">
        <v>37933</v>
      </c>
      <c r="H39" s="36">
        <v>42114</v>
      </c>
      <c r="I39" s="36">
        <v>51465</v>
      </c>
      <c r="J39" s="101"/>
      <c r="K39" s="108">
        <f>I39/H39-1</f>
        <v>0.22204017666334241</v>
      </c>
      <c r="L39" s="108">
        <f>I39/D39-1</f>
        <v>0.23934402542985111</v>
      </c>
    </row>
    <row r="40" spans="1:12" s="6" customFormat="1" x14ac:dyDescent="0.35">
      <c r="A40" s="38" t="s">
        <v>38</v>
      </c>
      <c r="B40" s="39">
        <v>75863</v>
      </c>
      <c r="C40" s="39">
        <v>97511</v>
      </c>
      <c r="D40" s="39">
        <v>105043</v>
      </c>
      <c r="E40" s="39">
        <v>101997</v>
      </c>
      <c r="F40" s="21">
        <v>380414</v>
      </c>
      <c r="G40" s="39">
        <v>101222</v>
      </c>
      <c r="H40" s="39">
        <v>117670</v>
      </c>
      <c r="I40" s="39">
        <v>134258</v>
      </c>
      <c r="J40" s="20"/>
      <c r="K40" s="108">
        <f>I40/H40-1</f>
        <v>0.14097051075040357</v>
      </c>
      <c r="L40" s="108">
        <f>I40/D40-1</f>
        <v>0.27812419675751832</v>
      </c>
    </row>
    <row r="41" spans="1:12" s="6" customFormat="1" x14ac:dyDescent="0.35">
      <c r="A41" s="17" t="s">
        <v>39</v>
      </c>
      <c r="B41" s="36">
        <v>-9726</v>
      </c>
      <c r="C41" s="36">
        <v>-14144</v>
      </c>
      <c r="D41" s="36">
        <v>-10661</v>
      </c>
      <c r="E41" s="36">
        <v>-13502</v>
      </c>
      <c r="F41" s="37">
        <v>-48033</v>
      </c>
      <c r="G41" s="36">
        <v>-16132</v>
      </c>
      <c r="H41" s="36">
        <v>-20171</v>
      </c>
      <c r="I41" s="36">
        <v>-23020</v>
      </c>
      <c r="J41" s="101"/>
      <c r="K41" s="115"/>
      <c r="L41" s="106"/>
    </row>
    <row r="42" spans="1:12" s="6" customFormat="1" ht="15" thickBot="1" x14ac:dyDescent="0.4">
      <c r="A42" s="13" t="s">
        <v>40</v>
      </c>
      <c r="B42" s="29">
        <v>66137</v>
      </c>
      <c r="C42" s="29">
        <v>83367</v>
      </c>
      <c r="D42" s="29">
        <v>94382</v>
      </c>
      <c r="E42" s="29">
        <v>88495</v>
      </c>
      <c r="F42" s="29">
        <v>332381</v>
      </c>
      <c r="G42" s="29">
        <v>85090</v>
      </c>
      <c r="H42" s="29">
        <v>97499</v>
      </c>
      <c r="I42" s="29">
        <v>111238</v>
      </c>
      <c r="J42" s="97"/>
      <c r="K42" s="108">
        <f>I42/H42-1</f>
        <v>0.14091426578734145</v>
      </c>
      <c r="L42" s="108">
        <f>I42/D42-1</f>
        <v>0.17859337585556578</v>
      </c>
    </row>
    <row r="43" spans="1:12" s="6" customFormat="1" ht="15.5" thickTop="1" thickBot="1" x14ac:dyDescent="0.4">
      <c r="A43" s="13"/>
      <c r="B43" s="39"/>
      <c r="C43" s="39"/>
      <c r="D43" s="39"/>
      <c r="E43" s="39"/>
      <c r="F43" s="21"/>
      <c r="G43" s="39"/>
      <c r="H43" s="39"/>
      <c r="I43" s="39"/>
      <c r="J43" s="20"/>
      <c r="K43" s="116"/>
      <c r="L43" s="106"/>
    </row>
    <row r="44" spans="1:12" s="6" customFormat="1" x14ac:dyDescent="0.35">
      <c r="A44" s="31"/>
      <c r="B44" s="32"/>
      <c r="C44" s="32"/>
      <c r="D44" s="32"/>
      <c r="E44" s="32"/>
      <c r="F44" s="33"/>
      <c r="G44" s="32"/>
      <c r="H44" s="32"/>
      <c r="I44" s="32"/>
      <c r="J44" s="98"/>
      <c r="K44" s="114"/>
      <c r="L44" s="106"/>
    </row>
    <row r="45" spans="1:12" s="6" customFormat="1" x14ac:dyDescent="0.35">
      <c r="A45" s="27"/>
      <c r="B45" s="8" t="s">
        <v>7</v>
      </c>
      <c r="C45" s="8" t="s">
        <v>8</v>
      </c>
      <c r="D45" s="8" t="s">
        <v>9</v>
      </c>
      <c r="E45" s="8" t="s">
        <v>10</v>
      </c>
      <c r="F45" s="9" t="s">
        <v>11</v>
      </c>
      <c r="G45" s="8" t="s">
        <v>12</v>
      </c>
      <c r="H45" s="8" t="s">
        <v>13</v>
      </c>
      <c r="I45" s="8" t="s">
        <v>14</v>
      </c>
      <c r="J45" s="95"/>
      <c r="K45" s="105"/>
      <c r="L45" s="106"/>
    </row>
    <row r="46" spans="1:12" s="6" customFormat="1" x14ac:dyDescent="0.35">
      <c r="A46" s="34" t="s">
        <v>93</v>
      </c>
      <c r="F46" s="30"/>
      <c r="K46" s="106"/>
      <c r="L46" s="106"/>
    </row>
    <row r="47" spans="1:12" s="6" customFormat="1" ht="6" customHeight="1" x14ac:dyDescent="0.35">
      <c r="A47" s="27"/>
      <c r="F47" s="30"/>
      <c r="K47" s="106"/>
      <c r="L47" s="106"/>
    </row>
    <row r="48" spans="1:12" s="6" customFormat="1" x14ac:dyDescent="0.35">
      <c r="A48" s="38" t="s">
        <v>41</v>
      </c>
      <c r="B48" s="35">
        <v>32579</v>
      </c>
      <c r="C48" s="35">
        <v>39617</v>
      </c>
      <c r="D48" s="35">
        <v>43701</v>
      </c>
      <c r="E48" s="35">
        <v>37530</v>
      </c>
      <c r="F48" s="15">
        <v>153427</v>
      </c>
      <c r="G48" s="35">
        <v>36512.239659999999</v>
      </c>
      <c r="H48" s="35">
        <v>44447.529000000002</v>
      </c>
      <c r="I48" s="35">
        <v>50646.140296584032</v>
      </c>
      <c r="J48" s="14"/>
      <c r="K48" s="108">
        <f>I48/H48-1</f>
        <v>0.13945907536466273</v>
      </c>
      <c r="L48" s="108">
        <f>I48/D48-1</f>
        <v>0.15892405886785266</v>
      </c>
    </row>
    <row r="49" spans="1:12" s="7" customFormat="1" x14ac:dyDescent="0.35">
      <c r="A49" s="40" t="s">
        <v>42</v>
      </c>
      <c r="B49" s="41">
        <v>0.49259869664484329</v>
      </c>
      <c r="C49" s="41">
        <v>0.47521201434620414</v>
      </c>
      <c r="D49" s="41">
        <v>0.46302261024347863</v>
      </c>
      <c r="E49" s="41">
        <v>0.4240917565964179</v>
      </c>
      <c r="F49" s="42">
        <v>0.46159979060174922</v>
      </c>
      <c r="G49" s="41">
        <v>0.42910141802797036</v>
      </c>
      <c r="H49" s="41">
        <v>0.45587676796685095</v>
      </c>
      <c r="I49" s="41">
        <v>0.45529531541904772</v>
      </c>
      <c r="J49" s="102"/>
      <c r="K49" s="99">
        <f>(I49-H49)*10000</f>
        <v>-5.8145254780322952</v>
      </c>
      <c r="L49" s="100">
        <f>(I49-D49)*10000</f>
        <v>-77.272948244309077</v>
      </c>
    </row>
    <row r="50" spans="1:12" s="6" customFormat="1" ht="6" customHeight="1" x14ac:dyDescent="0.35">
      <c r="A50" s="27"/>
      <c r="B50" s="1"/>
      <c r="C50" s="1"/>
      <c r="D50" s="1"/>
      <c r="E50" s="1"/>
      <c r="F50" s="30"/>
      <c r="G50" s="1"/>
      <c r="H50" s="1"/>
      <c r="I50" s="1"/>
      <c r="K50" s="117"/>
      <c r="L50" s="106"/>
    </row>
    <row r="51" spans="1:12" s="6" customFormat="1" x14ac:dyDescent="0.35">
      <c r="A51" s="38" t="s">
        <v>43</v>
      </c>
      <c r="B51" s="35">
        <v>15828</v>
      </c>
      <c r="C51" s="35">
        <v>20308</v>
      </c>
      <c r="D51" s="35">
        <v>23534</v>
      </c>
      <c r="E51" s="35">
        <v>19758</v>
      </c>
      <c r="F51" s="15">
        <v>79428</v>
      </c>
      <c r="G51" s="35">
        <v>16369.911139999998</v>
      </c>
      <c r="H51" s="35">
        <v>20891.428</v>
      </c>
      <c r="I51" s="35">
        <v>27770.082296584034</v>
      </c>
      <c r="J51" s="14"/>
      <c r="K51" s="108">
        <f>I51/H51-1</f>
        <v>0.32925725788510163</v>
      </c>
      <c r="L51" s="108">
        <f>I51/D51-1</f>
        <v>0.17999839791722749</v>
      </c>
    </row>
    <row r="52" spans="1:12" s="7" customFormat="1" x14ac:dyDescent="0.35">
      <c r="A52" s="40" t="s">
        <v>44</v>
      </c>
      <c r="B52" s="43">
        <v>0.23932140859125753</v>
      </c>
      <c r="C52" s="43">
        <v>0.2435975865750237</v>
      </c>
      <c r="D52" s="43">
        <v>0.24934839270199827</v>
      </c>
      <c r="E52" s="43">
        <v>0.22326685123453302</v>
      </c>
      <c r="F52" s="44">
        <v>0.23896672794172952</v>
      </c>
      <c r="G52" s="43">
        <v>0.19238348971677047</v>
      </c>
      <c r="H52" s="43">
        <v>0.21427325408465728</v>
      </c>
      <c r="I52" s="43">
        <v>0.24964564534227543</v>
      </c>
      <c r="J52" s="103"/>
      <c r="K52" s="99">
        <f>(I52-H52)*10000</f>
        <v>353.72391257618153</v>
      </c>
      <c r="L52" s="100">
        <f>(I52-D52)*10000</f>
        <v>2.9725264027716247</v>
      </c>
    </row>
    <row r="53" spans="1:12" x14ac:dyDescent="0.35"/>
    <row r="54" spans="1:12" x14ac:dyDescent="0.35">
      <c r="A54" s="3" t="s">
        <v>45</v>
      </c>
      <c r="B54" s="35">
        <v>25146</v>
      </c>
      <c r="C54" s="35">
        <v>30612</v>
      </c>
      <c r="D54" s="35">
        <v>29341</v>
      </c>
      <c r="E54" s="35">
        <v>31567</v>
      </c>
      <c r="F54" s="15">
        <v>116666</v>
      </c>
      <c r="G54" s="35">
        <v>33227</v>
      </c>
      <c r="H54" s="35">
        <v>33572</v>
      </c>
      <c r="I54" s="35">
        <v>34159</v>
      </c>
      <c r="J54" s="14"/>
      <c r="K54" s="118"/>
    </row>
    <row r="55" spans="1:12" x14ac:dyDescent="0.35">
      <c r="A55" s="3" t="s">
        <v>46</v>
      </c>
      <c r="B55" s="43">
        <v>0.38021077460423064</v>
      </c>
      <c r="C55" s="43">
        <v>0.36719565295620571</v>
      </c>
      <c r="D55" s="43">
        <v>0.31087495497022738</v>
      </c>
      <c r="E55" s="43">
        <v>0.35670941861122096</v>
      </c>
      <c r="F55" s="44">
        <v>0.35100080931220495</v>
      </c>
      <c r="G55" s="43">
        <v>0.39049241979080973</v>
      </c>
      <c r="H55" s="43">
        <v>0.3443317367357614</v>
      </c>
      <c r="I55" s="43">
        <v>0.307080314281091</v>
      </c>
      <c r="J55" s="103"/>
      <c r="K55" s="43"/>
    </row>
    <row r="56" spans="1:12" x14ac:dyDescent="0.35">
      <c r="I56" s="3" t="s">
        <v>47</v>
      </c>
    </row>
    <row r="57" spans="1:12" x14ac:dyDescent="0.35">
      <c r="A57" s="3" t="s">
        <v>48</v>
      </c>
    </row>
    <row r="58" spans="1:12" x14ac:dyDescent="0.35">
      <c r="A58" s="3" t="s">
        <v>49</v>
      </c>
    </row>
    <row r="59" spans="1:12" x14ac:dyDescent="0.35">
      <c r="A59" s="90" t="s">
        <v>50</v>
      </c>
      <c r="B59" s="90"/>
      <c r="C59" s="90"/>
      <c r="D59" s="90"/>
      <c r="E59" s="90"/>
      <c r="F59" s="90"/>
      <c r="G59" s="45"/>
      <c r="H59" s="45"/>
      <c r="I59" s="45"/>
      <c r="J59" s="45"/>
      <c r="K59" s="89"/>
    </row>
    <row r="60" spans="1:12" x14ac:dyDescent="0.35">
      <c r="A60" s="90"/>
      <c r="B60" s="90"/>
      <c r="C60" s="90"/>
      <c r="D60" s="90"/>
      <c r="E60" s="90"/>
      <c r="F60" s="90"/>
      <c r="G60" s="45"/>
      <c r="H60" s="45"/>
      <c r="I60" s="45"/>
      <c r="J60" s="45"/>
      <c r="K60" s="89"/>
    </row>
    <row r="61" spans="1:12" x14ac:dyDescent="0.35"/>
    <row r="62" spans="1:12" x14ac:dyDescent="0.35"/>
  </sheetData>
  <mergeCells count="1">
    <mergeCell ref="A59:F60"/>
  </mergeCells>
  <hyperlinks>
    <hyperlink ref="F4" location="'&gt;&gt;Metrics Home&gt;&gt;'!A1" display="HOME" xr:uid="{26019251-77CA-46BA-AE16-318135A0AE58}"/>
  </hyperlinks>
  <pageMargins left="0.2" right="0.2" top="0.25" bottom="0.2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A7AE-1DF0-497A-A17B-754AB34A6EB0}">
  <sheetPr>
    <tabColor rgb="FFFFFF00"/>
    <pageSetUpPr fitToPage="1"/>
  </sheetPr>
  <dimension ref="A1:K51"/>
  <sheetViews>
    <sheetView showGridLines="0" zoomScaleNormal="100" workbookViewId="0"/>
  </sheetViews>
  <sheetFormatPr defaultColWidth="0" defaultRowHeight="14.5" zeroHeight="1" outlineLevelCol="1" x14ac:dyDescent="0.35"/>
  <cols>
    <col min="1" max="1" width="3.453125" style="3" customWidth="1" outlineLevel="1"/>
    <col min="2" max="2" width="43.90625" style="3" customWidth="1"/>
    <col min="3" max="6" width="10.7265625" style="3" bestFit="1" customWidth="1"/>
    <col min="7" max="7" width="11.26953125" style="3" bestFit="1" customWidth="1"/>
    <col min="8" max="8" width="10.7265625" style="3" bestFit="1" customWidth="1"/>
    <col min="9" max="9" width="10.453125" style="3" customWidth="1"/>
    <col min="10" max="10" width="9.7265625" style="3" bestFit="1" customWidth="1"/>
    <col min="11" max="11" width="8.54296875" style="3" customWidth="1"/>
    <col min="12" max="16384" width="8.54296875" style="3" hidden="1"/>
  </cols>
  <sheetData>
    <row r="1" spans="2:10" x14ac:dyDescent="0.35"/>
    <row r="2" spans="2:10" x14ac:dyDescent="0.35">
      <c r="F2" s="47"/>
      <c r="G2" s="47"/>
      <c r="H2" s="47"/>
      <c r="I2" s="47"/>
      <c r="J2" s="47"/>
    </row>
    <row r="3" spans="2:10" x14ac:dyDescent="0.35">
      <c r="F3" s="46"/>
      <c r="G3" s="46"/>
      <c r="H3" s="46"/>
      <c r="I3" s="46"/>
      <c r="J3" s="46"/>
    </row>
    <row r="4" spans="2:10" x14ac:dyDescent="0.35">
      <c r="G4" s="5" t="s">
        <v>4</v>
      </c>
    </row>
    <row r="5" spans="2:10" x14ac:dyDescent="0.35">
      <c r="B5" s="6" t="s">
        <v>51</v>
      </c>
    </row>
    <row r="6" spans="2:10" x14ac:dyDescent="0.35">
      <c r="B6" s="7" t="s">
        <v>6</v>
      </c>
    </row>
    <row r="7" spans="2:10" s="6" customFormat="1" x14ac:dyDescent="0.35">
      <c r="C7" s="8" t="s">
        <v>7</v>
      </c>
      <c r="D7" s="8" t="s">
        <v>8</v>
      </c>
      <c r="E7" s="8" t="s">
        <v>9</v>
      </c>
      <c r="F7" s="8" t="s">
        <v>10</v>
      </c>
      <c r="G7" s="9" t="s">
        <v>11</v>
      </c>
      <c r="H7" s="8" t="s">
        <v>12</v>
      </c>
      <c r="I7" s="8" t="s">
        <v>13</v>
      </c>
      <c r="J7" s="8" t="s">
        <v>14</v>
      </c>
    </row>
    <row r="8" spans="2:10" x14ac:dyDescent="0.35">
      <c r="B8" s="48" t="s">
        <v>41</v>
      </c>
      <c r="G8" s="49"/>
    </row>
    <row r="9" spans="2:10" ht="5.25" customHeight="1" x14ac:dyDescent="0.35">
      <c r="B9" s="50"/>
      <c r="G9" s="49"/>
    </row>
    <row r="10" spans="2:10" x14ac:dyDescent="0.35">
      <c r="B10" s="51" t="s">
        <v>52</v>
      </c>
      <c r="C10" s="52">
        <v>29667</v>
      </c>
      <c r="D10" s="52">
        <v>34516</v>
      </c>
      <c r="E10" s="52">
        <v>40954</v>
      </c>
      <c r="F10" s="52">
        <v>30835</v>
      </c>
      <c r="G10" s="53">
        <v>135972</v>
      </c>
      <c r="H10" s="52">
        <v>23447</v>
      </c>
      <c r="I10" s="52">
        <v>32968</v>
      </c>
      <c r="J10" s="52">
        <v>36636</v>
      </c>
    </row>
    <row r="11" spans="2:10" x14ac:dyDescent="0.35">
      <c r="B11" s="54" t="s">
        <v>53</v>
      </c>
      <c r="C11" s="23">
        <v>0.44856887974961068</v>
      </c>
      <c r="D11" s="23">
        <v>0.41402473400746098</v>
      </c>
      <c r="E11" s="23">
        <v>0.43391748426606769</v>
      </c>
      <c r="F11" s="23">
        <v>0.34843776484547151</v>
      </c>
      <c r="G11" s="24">
        <v>0.40908475514545056</v>
      </c>
      <c r="H11" s="23">
        <v>0.27555529439417087</v>
      </c>
      <c r="I11" s="23">
        <v>0.33813680140309132</v>
      </c>
      <c r="J11" s="23">
        <v>0.32934788471565474</v>
      </c>
    </row>
    <row r="12" spans="2:10" ht="8.25" customHeight="1" x14ac:dyDescent="0.35">
      <c r="B12" s="51"/>
      <c r="G12" s="55"/>
    </row>
    <row r="13" spans="2:10" x14ac:dyDescent="0.35">
      <c r="B13" s="91" t="s">
        <v>54</v>
      </c>
      <c r="C13" s="25">
        <v>2162</v>
      </c>
      <c r="D13" s="25">
        <v>2387</v>
      </c>
      <c r="E13" s="25">
        <v>2063</v>
      </c>
      <c r="F13" s="25">
        <v>3000</v>
      </c>
      <c r="G13" s="26">
        <v>9612</v>
      </c>
      <c r="H13" s="25">
        <v>2943</v>
      </c>
      <c r="I13" s="25">
        <v>3953</v>
      </c>
      <c r="J13" s="25">
        <v>4722</v>
      </c>
    </row>
    <row r="14" spans="2:10" ht="4.5" customHeight="1" x14ac:dyDescent="0.35">
      <c r="B14" s="91"/>
      <c r="C14" s="25"/>
      <c r="D14" s="25"/>
      <c r="E14" s="25"/>
      <c r="F14" s="25"/>
      <c r="G14" s="26"/>
      <c r="H14" s="25"/>
      <c r="I14" s="25"/>
      <c r="J14" s="25"/>
    </row>
    <row r="15" spans="2:10" ht="15.75" customHeight="1" x14ac:dyDescent="0.35">
      <c r="B15" s="56" t="s">
        <v>55</v>
      </c>
      <c r="C15" s="25"/>
      <c r="D15" s="25"/>
      <c r="E15" s="25">
        <v>349</v>
      </c>
      <c r="F15" s="25">
        <v>2580</v>
      </c>
      <c r="G15" s="26">
        <v>2929</v>
      </c>
      <c r="H15" s="25">
        <v>3995</v>
      </c>
      <c r="I15" s="25">
        <v>3167</v>
      </c>
      <c r="J15" s="25">
        <v>2629</v>
      </c>
    </row>
    <row r="16" spans="2:10" ht="16.5" x14ac:dyDescent="0.35">
      <c r="B16" s="56" t="s">
        <v>56</v>
      </c>
      <c r="C16" s="25"/>
      <c r="D16" s="25"/>
      <c r="E16" s="25"/>
      <c r="F16" s="25"/>
      <c r="G16" s="26"/>
      <c r="H16" s="25">
        <v>3922.7299999999996</v>
      </c>
      <c r="I16" s="25">
        <v>4247.5480000000007</v>
      </c>
      <c r="J16" s="25">
        <v>2609.6426565840325</v>
      </c>
    </row>
    <row r="17" spans="2:10" ht="16.5" x14ac:dyDescent="0.35">
      <c r="B17" s="50" t="s">
        <v>57</v>
      </c>
      <c r="C17" s="25">
        <v>750</v>
      </c>
      <c r="D17" s="25">
        <v>2714</v>
      </c>
      <c r="E17" s="25">
        <v>335</v>
      </c>
      <c r="F17" s="25">
        <v>1115</v>
      </c>
      <c r="G17" s="26">
        <v>4914</v>
      </c>
      <c r="H17" s="25">
        <v>2203.5096599999997</v>
      </c>
      <c r="I17" s="25">
        <v>111.98099999999999</v>
      </c>
      <c r="J17" s="25">
        <v>4049.4976399999996</v>
      </c>
    </row>
    <row r="18" spans="2:10" ht="5.9" customHeight="1" x14ac:dyDescent="0.35">
      <c r="B18" s="50"/>
      <c r="C18" s="57"/>
      <c r="D18" s="57"/>
      <c r="E18" s="57"/>
      <c r="F18" s="57"/>
      <c r="G18" s="49"/>
      <c r="H18" s="57"/>
      <c r="I18" s="57"/>
      <c r="J18" s="57"/>
    </row>
    <row r="19" spans="2:10" x14ac:dyDescent="0.35">
      <c r="B19" s="58" t="s">
        <v>41</v>
      </c>
      <c r="C19" s="59">
        <v>32579</v>
      </c>
      <c r="D19" s="59">
        <v>39617</v>
      </c>
      <c r="E19" s="59">
        <v>43701</v>
      </c>
      <c r="F19" s="59">
        <v>37530</v>
      </c>
      <c r="G19" s="59">
        <v>153427</v>
      </c>
      <c r="H19" s="59">
        <v>36512.239659999999</v>
      </c>
      <c r="I19" s="59">
        <v>44447.529000000002</v>
      </c>
      <c r="J19" s="59">
        <v>50646.140296584032</v>
      </c>
    </row>
    <row r="20" spans="2:10" x14ac:dyDescent="0.35">
      <c r="B20" s="60" t="s">
        <v>42</v>
      </c>
      <c r="C20" s="61">
        <v>0.49259869664484329</v>
      </c>
      <c r="D20" s="61">
        <v>0.47521201434620414</v>
      </c>
      <c r="E20" s="61">
        <v>0.46302261024347863</v>
      </c>
      <c r="F20" s="61">
        <v>0.4240917565964179</v>
      </c>
      <c r="G20" s="61">
        <v>0.46159979060174922</v>
      </c>
      <c r="H20" s="61">
        <v>0.42910141802797036</v>
      </c>
      <c r="I20" s="61">
        <v>0.45587676796685095</v>
      </c>
      <c r="J20" s="61">
        <v>0.45529531541904772</v>
      </c>
    </row>
    <row r="21" spans="2:10" ht="15" thickBot="1" x14ac:dyDescent="0.4">
      <c r="B21" s="57"/>
      <c r="G21" s="49"/>
    </row>
    <row r="22" spans="2:10" x14ac:dyDescent="0.35">
      <c r="B22" s="31"/>
      <c r="C22" s="32"/>
      <c r="D22" s="32"/>
      <c r="E22" s="32"/>
      <c r="F22" s="32"/>
      <c r="G22" s="33"/>
      <c r="H22" s="62"/>
      <c r="I22" s="32"/>
      <c r="J22" s="32"/>
    </row>
    <row r="23" spans="2:10" s="6" customFormat="1" x14ac:dyDescent="0.35">
      <c r="C23" s="8" t="s">
        <v>7</v>
      </c>
      <c r="D23" s="8" t="s">
        <v>8</v>
      </c>
      <c r="E23" s="8" t="s">
        <v>9</v>
      </c>
      <c r="F23" s="8" t="s">
        <v>10</v>
      </c>
      <c r="G23" s="9" t="s">
        <v>11</v>
      </c>
      <c r="H23" s="8" t="s">
        <v>12</v>
      </c>
      <c r="I23" s="8" t="s">
        <v>13</v>
      </c>
      <c r="J23" s="8" t="s">
        <v>14</v>
      </c>
    </row>
    <row r="24" spans="2:10" x14ac:dyDescent="0.35">
      <c r="B24" s="63" t="s">
        <v>43</v>
      </c>
      <c r="G24" s="64"/>
    </row>
    <row r="25" spans="2:10" ht="5.25" customHeight="1" x14ac:dyDescent="0.35">
      <c r="B25" s="50"/>
      <c r="G25" s="49"/>
    </row>
    <row r="26" spans="2:10" x14ac:dyDescent="0.35">
      <c r="B26" s="65" t="s">
        <v>58</v>
      </c>
      <c r="C26" s="52">
        <v>-48223</v>
      </c>
      <c r="D26" s="52">
        <v>-44897</v>
      </c>
      <c r="E26" s="52">
        <v>-13026</v>
      </c>
      <c r="F26" s="52">
        <v>-16511</v>
      </c>
      <c r="G26" s="53">
        <v>-122657</v>
      </c>
      <c r="H26" s="52">
        <v>-27815</v>
      </c>
      <c r="I26" s="52">
        <v>-21172</v>
      </c>
      <c r="J26" s="52">
        <v>-16862</v>
      </c>
    </row>
    <row r="27" spans="2:10" x14ac:dyDescent="0.35">
      <c r="B27" s="66" t="s">
        <v>59</v>
      </c>
      <c r="C27" s="67">
        <v>8976</v>
      </c>
      <c r="D27" s="67">
        <v>11995</v>
      </c>
      <c r="E27" s="67">
        <v>12307</v>
      </c>
      <c r="F27" s="67">
        <v>8442</v>
      </c>
      <c r="G27" s="26">
        <v>41720</v>
      </c>
      <c r="H27" s="67">
        <v>7107</v>
      </c>
      <c r="I27" s="67">
        <v>11472</v>
      </c>
      <c r="J27" s="67">
        <v>11178</v>
      </c>
    </row>
    <row r="28" spans="2:10" x14ac:dyDescent="0.35">
      <c r="B28" s="66" t="s">
        <v>60</v>
      </c>
      <c r="C28" s="67">
        <v>-80</v>
      </c>
      <c r="D28" s="67">
        <v>-82</v>
      </c>
      <c r="E28" s="67">
        <v>-44</v>
      </c>
      <c r="F28" s="67">
        <v>-50</v>
      </c>
      <c r="G28" s="26">
        <v>-256</v>
      </c>
      <c r="H28" s="67">
        <v>-103</v>
      </c>
      <c r="I28" s="67">
        <v>-151</v>
      </c>
      <c r="J28" s="67">
        <v>-273</v>
      </c>
    </row>
    <row r="29" spans="2:10" x14ac:dyDescent="0.35">
      <c r="B29" s="66" t="s">
        <v>29</v>
      </c>
      <c r="C29" s="67">
        <v>7337</v>
      </c>
      <c r="D29" s="67">
        <v>36888</v>
      </c>
      <c r="E29" s="67">
        <v>12376</v>
      </c>
      <c r="F29" s="67">
        <v>7388</v>
      </c>
      <c r="G29" s="26">
        <v>63989</v>
      </c>
      <c r="H29" s="67">
        <v>6031</v>
      </c>
      <c r="I29" s="67">
        <v>9246</v>
      </c>
      <c r="J29" s="67">
        <v>8434</v>
      </c>
    </row>
    <row r="30" spans="2:10" x14ac:dyDescent="0.35">
      <c r="B30" s="66" t="s">
        <v>24</v>
      </c>
      <c r="C30" s="67">
        <v>4581</v>
      </c>
      <c r="D30" s="67">
        <v>4857</v>
      </c>
      <c r="E30" s="67">
        <v>4583</v>
      </c>
      <c r="F30" s="67">
        <v>5628</v>
      </c>
      <c r="G30" s="26">
        <v>19649</v>
      </c>
      <c r="H30" s="67">
        <v>5675</v>
      </c>
      <c r="I30" s="67">
        <v>7010</v>
      </c>
      <c r="J30" s="67">
        <v>7994</v>
      </c>
    </row>
    <row r="31" spans="2:10" ht="6.75" customHeight="1" x14ac:dyDescent="0.35">
      <c r="B31" s="68"/>
      <c r="C31"/>
      <c r="D31"/>
      <c r="E31"/>
      <c r="F31"/>
      <c r="G31" s="26"/>
      <c r="H31"/>
      <c r="I31"/>
      <c r="J31"/>
    </row>
    <row r="32" spans="2:10" ht="16.5" x14ac:dyDescent="0.35">
      <c r="B32" s="66" t="s">
        <v>94</v>
      </c>
      <c r="C32" s="67">
        <v>750</v>
      </c>
      <c r="D32" s="67">
        <v>2714</v>
      </c>
      <c r="E32" s="67">
        <v>335</v>
      </c>
      <c r="F32" s="67">
        <v>1115</v>
      </c>
      <c r="G32" s="26">
        <v>4914</v>
      </c>
      <c r="H32" s="67">
        <v>2203.5096599999997</v>
      </c>
      <c r="I32" s="67">
        <v>111.98099999999999</v>
      </c>
      <c r="J32" s="67">
        <v>4049.4976399999996</v>
      </c>
    </row>
    <row r="33" spans="2:10" x14ac:dyDescent="0.35">
      <c r="B33" s="66" t="s">
        <v>25</v>
      </c>
      <c r="C33" s="67">
        <v>2487</v>
      </c>
      <c r="D33" s="67">
        <v>1711</v>
      </c>
      <c r="E33" s="67">
        <v>2936</v>
      </c>
      <c r="F33" s="67">
        <v>11145</v>
      </c>
      <c r="G33" s="26">
        <v>18279</v>
      </c>
      <c r="H33" s="67">
        <v>6499</v>
      </c>
      <c r="I33" s="67">
        <v>7055</v>
      </c>
      <c r="J33" s="67">
        <v>6382</v>
      </c>
    </row>
    <row r="34" spans="2:10" ht="16.5" x14ac:dyDescent="0.35">
      <c r="B34" s="66" t="s">
        <v>61</v>
      </c>
      <c r="C34" s="67">
        <v>1311</v>
      </c>
      <c r="D34" s="67">
        <v>1716</v>
      </c>
      <c r="E34" s="67">
        <v>1227</v>
      </c>
      <c r="F34" s="67">
        <v>1211</v>
      </c>
      <c r="G34" s="26">
        <v>5465</v>
      </c>
      <c r="H34" s="25">
        <v>836.54300000000001</v>
      </c>
      <c r="I34" s="25">
        <v>1115.711</v>
      </c>
      <c r="J34" s="67">
        <v>3953.1</v>
      </c>
    </row>
    <row r="35" spans="2:10" s="69" customFormat="1" ht="16.5" x14ac:dyDescent="0.35">
      <c r="B35" s="66" t="s">
        <v>62</v>
      </c>
      <c r="C35" s="70"/>
      <c r="D35" s="70"/>
      <c r="E35" s="70"/>
      <c r="F35" s="70"/>
      <c r="G35" s="71"/>
      <c r="H35" s="70">
        <v>3922.7299999999996</v>
      </c>
      <c r="I35" s="70">
        <v>4247.5480000000007</v>
      </c>
      <c r="J35" s="70">
        <v>2609.6426565840325</v>
      </c>
    </row>
    <row r="36" spans="2:10" ht="4.5" customHeight="1" x14ac:dyDescent="0.35">
      <c r="B36" s="92" t="s">
        <v>63</v>
      </c>
      <c r="C36" s="67"/>
      <c r="D36" s="67"/>
      <c r="E36" s="67"/>
      <c r="F36" s="67"/>
      <c r="G36" s="26"/>
      <c r="H36" s="25"/>
      <c r="I36" s="25"/>
      <c r="J36" s="67"/>
    </row>
    <row r="37" spans="2:10" ht="13.5" customHeight="1" x14ac:dyDescent="0.35">
      <c r="B37" s="92"/>
      <c r="C37" s="67">
        <v>2178</v>
      </c>
      <c r="D37" s="67">
        <v>5406</v>
      </c>
      <c r="E37" s="67">
        <v>2191</v>
      </c>
      <c r="F37" s="67">
        <v>1434</v>
      </c>
      <c r="G37" s="26">
        <v>11209</v>
      </c>
      <c r="H37" s="67">
        <v>6194.1284799999994</v>
      </c>
      <c r="I37" s="67">
        <v>2027.1880000000001</v>
      </c>
      <c r="J37" s="67">
        <v>600.84199999999998</v>
      </c>
    </row>
    <row r="38" spans="2:10" x14ac:dyDescent="0.35">
      <c r="B38" s="68" t="s">
        <v>64</v>
      </c>
      <c r="C38" s="67"/>
      <c r="D38" s="67"/>
      <c r="E38" s="25">
        <v>649</v>
      </c>
      <c r="F38" s="25">
        <v>-44</v>
      </c>
      <c r="G38" s="26">
        <v>605</v>
      </c>
      <c r="H38" s="67">
        <v>818</v>
      </c>
      <c r="I38" s="67">
        <v>-72</v>
      </c>
      <c r="J38" s="67">
        <v>-296</v>
      </c>
    </row>
    <row r="39" spans="2:10" x14ac:dyDescent="0.35">
      <c r="B39" s="68" t="s">
        <v>65</v>
      </c>
      <c r="C39" s="67">
        <v>36511</v>
      </c>
      <c r="D39" s="67"/>
      <c r="E39" s="67"/>
      <c r="F39" s="67"/>
      <c r="G39" s="26">
        <v>36511</v>
      </c>
      <c r="H39" s="67">
        <v>5000</v>
      </c>
      <c r="I39" s="67"/>
      <c r="J39" s="67"/>
    </row>
    <row r="40" spans="2:10" ht="5.25" customHeight="1" x14ac:dyDescent="0.35"/>
    <row r="41" spans="2:10" x14ac:dyDescent="0.35">
      <c r="B41" s="58" t="s">
        <v>43</v>
      </c>
      <c r="C41" s="59">
        <v>15828</v>
      </c>
      <c r="D41" s="59">
        <v>20308</v>
      </c>
      <c r="E41" s="59">
        <v>23534</v>
      </c>
      <c r="F41" s="59">
        <v>19758</v>
      </c>
      <c r="G41" s="59">
        <v>79428</v>
      </c>
      <c r="H41" s="59">
        <v>16369.911139999998</v>
      </c>
      <c r="I41" s="59">
        <v>20891.428</v>
      </c>
      <c r="J41" s="59">
        <v>27770.082296584034</v>
      </c>
    </row>
    <row r="42" spans="2:10" x14ac:dyDescent="0.35">
      <c r="B42" s="60" t="s">
        <v>44</v>
      </c>
      <c r="C42" s="72">
        <v>0.23932140859125753</v>
      </c>
      <c r="D42" s="72">
        <v>0.2435975865750237</v>
      </c>
      <c r="E42" s="72">
        <v>0.24934839270199827</v>
      </c>
      <c r="F42" s="72">
        <v>0.22326685123453302</v>
      </c>
      <c r="G42" s="72">
        <v>0.23896672794172952</v>
      </c>
      <c r="H42" s="72">
        <v>0.19238348971677047</v>
      </c>
      <c r="I42" s="72">
        <v>0.21427325408465728</v>
      </c>
      <c r="J42" s="72">
        <v>0.24964564534227543</v>
      </c>
    </row>
    <row r="43" spans="2:10" x14ac:dyDescent="0.35"/>
    <row r="44" spans="2:10" x14ac:dyDescent="0.35">
      <c r="C44" s="46"/>
      <c r="D44" s="46"/>
      <c r="E44" s="46"/>
      <c r="F44" s="46"/>
      <c r="H44" s="46"/>
      <c r="I44" s="46"/>
    </row>
    <row r="45" spans="2:10" ht="26.5" customHeight="1" x14ac:dyDescent="0.35">
      <c r="B45" s="90" t="s">
        <v>66</v>
      </c>
      <c r="C45" s="90"/>
      <c r="D45" s="90"/>
      <c r="E45" s="90"/>
      <c r="F45" s="90"/>
      <c r="G45" s="90"/>
      <c r="H45" s="90"/>
      <c r="I45" s="90"/>
      <c r="J45" s="90"/>
    </row>
    <row r="46" spans="2:10" x14ac:dyDescent="0.35">
      <c r="B46" s="3" t="s">
        <v>67</v>
      </c>
    </row>
    <row r="47" spans="2:10" ht="29.5" customHeight="1" x14ac:dyDescent="0.35">
      <c r="B47" s="90" t="s">
        <v>68</v>
      </c>
      <c r="C47" s="90"/>
      <c r="D47" s="90"/>
      <c r="E47" s="90"/>
      <c r="F47" s="90"/>
      <c r="G47" s="90"/>
      <c r="H47" s="90"/>
      <c r="I47" s="90"/>
      <c r="J47" s="90"/>
    </row>
    <row r="48" spans="2:10" ht="34" customHeight="1" x14ac:dyDescent="0.35">
      <c r="B48" s="93" t="s">
        <v>69</v>
      </c>
      <c r="C48" s="93"/>
      <c r="D48" s="93"/>
      <c r="E48" s="93"/>
      <c r="F48" s="93"/>
      <c r="G48" s="93"/>
      <c r="H48" s="93"/>
      <c r="I48" s="93"/>
      <c r="J48" s="73"/>
    </row>
    <row r="49" spans="2:11" ht="35.5" customHeight="1" x14ac:dyDescent="0.35">
      <c r="B49" s="93" t="s">
        <v>95</v>
      </c>
      <c r="C49" s="93"/>
      <c r="D49" s="93"/>
      <c r="E49" s="93"/>
      <c r="F49" s="93"/>
      <c r="G49" s="93"/>
      <c r="H49" s="93"/>
      <c r="I49" s="93"/>
      <c r="J49" s="93"/>
      <c r="K49" s="93"/>
    </row>
    <row r="50" spans="2:11" hidden="1" x14ac:dyDescent="0.35">
      <c r="B50" s="74"/>
      <c r="C50" s="74"/>
      <c r="D50" s="74"/>
      <c r="E50" s="74"/>
      <c r="F50" s="74"/>
      <c r="G50" s="74"/>
      <c r="H50" s="74"/>
      <c r="I50" s="74"/>
      <c r="J50" s="74"/>
    </row>
    <row r="51" spans="2:11" x14ac:dyDescent="0.35"/>
  </sheetData>
  <mergeCells count="6">
    <mergeCell ref="B13:B14"/>
    <mergeCell ref="B36:B37"/>
    <mergeCell ref="B49:K49"/>
    <mergeCell ref="B48:I48"/>
    <mergeCell ref="B47:J47"/>
    <mergeCell ref="B45:J45"/>
  </mergeCells>
  <hyperlinks>
    <hyperlink ref="G4" location="'&gt;&gt;Metrics Home&gt;&gt;'!A1" display="HOME" xr:uid="{AD584A2B-B42D-4115-9398-3BB597DE49BB}"/>
  </hyperlinks>
  <pageMargins left="0.2" right="0.2" top="0.25" bottom="0.25" header="0.3" footer="0.3"/>
  <pageSetup scale="87"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00E96-7A93-46AC-9184-85A9FE092F59}">
  <sheetPr>
    <tabColor rgb="FFFFFF00"/>
    <pageSetUpPr fitToPage="1"/>
  </sheetPr>
  <dimension ref="A1:L51"/>
  <sheetViews>
    <sheetView showGridLines="0" zoomScale="80" zoomScaleNormal="80" workbookViewId="0"/>
  </sheetViews>
  <sheetFormatPr defaultColWidth="0" defaultRowHeight="14.5" zeroHeight="1" outlineLevelRow="1" x14ac:dyDescent="0.35"/>
  <cols>
    <col min="1" max="1" width="51.453125" style="3" customWidth="1"/>
    <col min="2" max="2" width="9" style="3" bestFit="1" customWidth="1"/>
    <col min="3" max="3" width="10.453125" style="3" customWidth="1"/>
    <col min="4" max="4" width="9.453125" style="3" bestFit="1" customWidth="1"/>
    <col min="5" max="5" width="11.453125" style="3" customWidth="1"/>
    <col min="6" max="6" width="12" style="3" customWidth="1"/>
    <col min="7" max="7" width="12.453125" style="3" customWidth="1"/>
    <col min="8" max="8" width="10.453125" style="3" customWidth="1"/>
    <col min="9" max="9" width="9.453125" style="3" customWidth="1"/>
    <col min="10" max="12" width="8.54296875" style="3" customWidth="1"/>
    <col min="13" max="16384" width="8.54296875" style="3" hidden="1"/>
  </cols>
  <sheetData>
    <row r="1" spans="1:9" x14ac:dyDescent="0.35"/>
    <row r="2" spans="1:9" x14ac:dyDescent="0.35"/>
    <row r="3" spans="1:9" x14ac:dyDescent="0.35"/>
    <row r="4" spans="1:9" x14ac:dyDescent="0.35">
      <c r="F4" s="5" t="s">
        <v>4</v>
      </c>
    </row>
    <row r="5" spans="1:9" x14ac:dyDescent="0.35">
      <c r="A5" s="6" t="s">
        <v>70</v>
      </c>
    </row>
    <row r="6" spans="1:9" x14ac:dyDescent="0.35">
      <c r="A6" s="94" t="s">
        <v>71</v>
      </c>
    </row>
    <row r="7" spans="1:9" x14ac:dyDescent="0.35">
      <c r="A7" s="94"/>
    </row>
    <row r="8" spans="1:9" s="6" customFormat="1" x14ac:dyDescent="0.35">
      <c r="B8" s="8" t="s">
        <v>7</v>
      </c>
      <c r="C8" s="8" t="s">
        <v>8</v>
      </c>
      <c r="D8" s="8" t="s">
        <v>9</v>
      </c>
      <c r="E8" s="8" t="s">
        <v>10</v>
      </c>
      <c r="F8" s="9" t="s">
        <v>11</v>
      </c>
      <c r="G8" s="8" t="s">
        <v>12</v>
      </c>
      <c r="H8" s="8" t="s">
        <v>13</v>
      </c>
      <c r="I8" s="8" t="s">
        <v>14</v>
      </c>
    </row>
    <row r="9" spans="1:9" s="6" customFormat="1" x14ac:dyDescent="0.35">
      <c r="A9" s="10" t="s">
        <v>72</v>
      </c>
      <c r="F9" s="30"/>
    </row>
    <row r="10" spans="1:9" s="6" customFormat="1" ht="5.25" customHeight="1" x14ac:dyDescent="0.35">
      <c r="A10" s="10"/>
      <c r="F10" s="30"/>
    </row>
    <row r="11" spans="1:9" s="6" customFormat="1" x14ac:dyDescent="0.35">
      <c r="A11" s="75" t="s">
        <v>36</v>
      </c>
      <c r="B11" s="76">
        <v>45521</v>
      </c>
      <c r="C11" s="76">
        <v>58038</v>
      </c>
      <c r="D11" s="76">
        <v>63517</v>
      </c>
      <c r="E11" s="76">
        <v>64855</v>
      </c>
      <c r="F11" s="76">
        <v>231931</v>
      </c>
      <c r="G11" s="76">
        <v>63289</v>
      </c>
      <c r="H11" s="76">
        <v>75556</v>
      </c>
      <c r="I11" s="76">
        <v>82793</v>
      </c>
    </row>
    <row r="12" spans="1:9" s="6" customFormat="1" x14ac:dyDescent="0.35">
      <c r="A12" s="77" t="s">
        <v>73</v>
      </c>
      <c r="B12" s="78" t="s">
        <v>47</v>
      </c>
      <c r="C12" s="78">
        <v>0.2749719909492323</v>
      </c>
      <c r="D12" s="78">
        <v>9.4403666563286137E-2</v>
      </c>
      <c r="E12" s="78">
        <v>2.1065226632240197E-2</v>
      </c>
      <c r="F12" s="79"/>
      <c r="G12" s="78">
        <v>-2.4146172230360086E-2</v>
      </c>
      <c r="H12" s="78">
        <v>0.19382515129011368</v>
      </c>
      <c r="I12" s="78">
        <v>9.5783260098470047E-2</v>
      </c>
    </row>
    <row r="13" spans="1:9" s="6" customFormat="1" ht="7.5" customHeight="1" x14ac:dyDescent="0.35">
      <c r="F13" s="30"/>
    </row>
    <row r="14" spans="1:9" s="6" customFormat="1" outlineLevel="1" x14ac:dyDescent="0.35">
      <c r="A14" s="6" t="s">
        <v>74</v>
      </c>
      <c r="B14" s="80"/>
      <c r="C14" s="80"/>
      <c r="D14" s="80"/>
      <c r="E14" s="82"/>
      <c r="F14" s="81"/>
      <c r="G14" s="80"/>
      <c r="H14" s="80"/>
      <c r="I14" s="80"/>
    </row>
    <row r="15" spans="1:9" s="6" customFormat="1" x14ac:dyDescent="0.35">
      <c r="A15" s="3" t="s">
        <v>75</v>
      </c>
      <c r="B15" s="47">
        <v>14375.052631578948</v>
      </c>
      <c r="C15" s="47">
        <v>13929.119999999999</v>
      </c>
      <c r="D15" s="47">
        <v>14945.176470588236</v>
      </c>
      <c r="E15" s="47">
        <v>14684.150943396226</v>
      </c>
      <c r="F15" s="84">
        <v>28991.375</v>
      </c>
      <c r="G15" s="47">
        <v>12657.8</v>
      </c>
      <c r="H15" s="47">
        <v>14623.741935483869</v>
      </c>
      <c r="I15" s="47">
        <v>15284.861538461537</v>
      </c>
    </row>
    <row r="16" spans="1:9" s="6" customFormat="1" ht="7.5" customHeight="1" x14ac:dyDescent="0.35">
      <c r="F16" s="30"/>
    </row>
    <row r="17" spans="1:10" s="6" customFormat="1" ht="19.5" customHeight="1" x14ac:dyDescent="0.35">
      <c r="A17" s="79" t="s">
        <v>76</v>
      </c>
      <c r="B17" s="85">
        <v>15</v>
      </c>
      <c r="C17" s="85">
        <v>18</v>
      </c>
      <c r="D17" s="85">
        <v>18</v>
      </c>
      <c r="E17" s="85">
        <v>20</v>
      </c>
      <c r="F17" s="85">
        <v>20</v>
      </c>
      <c r="G17" s="85">
        <v>20</v>
      </c>
      <c r="H17" s="85">
        <v>21</v>
      </c>
      <c r="I17" s="85">
        <v>22</v>
      </c>
    </row>
    <row r="18" spans="1:10" s="6" customFormat="1" x14ac:dyDescent="0.35">
      <c r="A18" s="83" t="s">
        <v>77</v>
      </c>
      <c r="B18" s="25">
        <v>7</v>
      </c>
      <c r="C18" s="25">
        <v>8</v>
      </c>
      <c r="D18" s="25">
        <v>8</v>
      </c>
      <c r="E18" s="25">
        <v>8</v>
      </c>
      <c r="F18" s="26">
        <v>8</v>
      </c>
      <c r="G18" s="25">
        <v>8</v>
      </c>
      <c r="H18" s="25">
        <v>8</v>
      </c>
      <c r="I18" s="25">
        <v>8</v>
      </c>
    </row>
    <row r="19" spans="1:10" s="6" customFormat="1" x14ac:dyDescent="0.35">
      <c r="A19" s="83" t="s">
        <v>78</v>
      </c>
      <c r="B19" s="25">
        <v>0</v>
      </c>
      <c r="C19" s="25">
        <v>1</v>
      </c>
      <c r="D19" s="25">
        <v>1</v>
      </c>
      <c r="E19" s="25">
        <v>2</v>
      </c>
      <c r="F19" s="26">
        <v>2</v>
      </c>
      <c r="G19" s="25">
        <v>2</v>
      </c>
      <c r="H19" s="25">
        <v>2</v>
      </c>
      <c r="I19" s="25">
        <v>2</v>
      </c>
    </row>
    <row r="20" spans="1:10" s="6" customFormat="1" x14ac:dyDescent="0.35">
      <c r="A20" s="83" t="s">
        <v>79</v>
      </c>
      <c r="B20" s="25">
        <v>1</v>
      </c>
      <c r="C20" s="25">
        <v>2</v>
      </c>
      <c r="D20" s="25">
        <v>2</v>
      </c>
      <c r="E20" s="25">
        <v>2</v>
      </c>
      <c r="F20" s="26">
        <v>2</v>
      </c>
      <c r="G20" s="25">
        <v>2</v>
      </c>
      <c r="H20" s="25">
        <v>2</v>
      </c>
      <c r="I20" s="25">
        <v>3</v>
      </c>
    </row>
    <row r="21" spans="1:10" s="6" customFormat="1" x14ac:dyDescent="0.35">
      <c r="A21" s="83" t="s">
        <v>80</v>
      </c>
      <c r="B21" s="25">
        <v>6</v>
      </c>
      <c r="C21" s="25">
        <v>6</v>
      </c>
      <c r="D21" s="25">
        <v>6</v>
      </c>
      <c r="E21" s="25">
        <v>6</v>
      </c>
      <c r="F21" s="26">
        <v>6</v>
      </c>
      <c r="G21" s="25">
        <v>6</v>
      </c>
      <c r="H21" s="25">
        <v>7</v>
      </c>
      <c r="I21" s="25">
        <v>7</v>
      </c>
    </row>
    <row r="22" spans="1:10" s="6" customFormat="1" ht="16.5" x14ac:dyDescent="0.35">
      <c r="A22" s="83" t="s">
        <v>81</v>
      </c>
      <c r="B22" s="25">
        <v>1</v>
      </c>
      <c r="C22" s="25">
        <v>1</v>
      </c>
      <c r="D22" s="25">
        <v>1</v>
      </c>
      <c r="E22" s="25">
        <v>2</v>
      </c>
      <c r="F22" s="26">
        <v>2</v>
      </c>
      <c r="G22" s="25">
        <v>2</v>
      </c>
      <c r="H22" s="25">
        <v>2</v>
      </c>
      <c r="I22" s="25">
        <v>2</v>
      </c>
    </row>
    <row r="23" spans="1:10" s="6" customFormat="1" outlineLevel="1" x14ac:dyDescent="0.35">
      <c r="A23" s="83" t="s">
        <v>82</v>
      </c>
      <c r="B23" s="25">
        <v>0</v>
      </c>
      <c r="C23" s="25">
        <v>0</v>
      </c>
      <c r="D23" s="25">
        <v>0</v>
      </c>
      <c r="E23" s="25">
        <v>0</v>
      </c>
      <c r="F23" s="26">
        <v>0</v>
      </c>
      <c r="G23" s="25">
        <v>0</v>
      </c>
      <c r="H23" s="25">
        <v>0</v>
      </c>
      <c r="I23" s="25">
        <v>0</v>
      </c>
      <c r="J23" s="3" t="s">
        <v>92</v>
      </c>
    </row>
    <row r="24" spans="1:10" s="6" customFormat="1" ht="15" thickBot="1" x14ac:dyDescent="0.4">
      <c r="A24" s="83"/>
      <c r="B24" s="25"/>
      <c r="C24" s="25"/>
      <c r="D24" s="82"/>
      <c r="E24" s="82"/>
      <c r="F24" s="26"/>
      <c r="G24" s="25"/>
      <c r="H24" s="25"/>
      <c r="I24" s="82"/>
    </row>
    <row r="25" spans="1:10" x14ac:dyDescent="0.35">
      <c r="A25" s="86"/>
      <c r="B25" s="86"/>
      <c r="C25" s="86"/>
      <c r="D25" s="86"/>
      <c r="E25" s="86"/>
      <c r="F25" s="87"/>
      <c r="G25" s="86"/>
      <c r="H25" s="86"/>
      <c r="I25" s="86"/>
    </row>
    <row r="26" spans="1:10" s="6" customFormat="1" x14ac:dyDescent="0.35">
      <c r="B26" s="8" t="s">
        <v>7</v>
      </c>
      <c r="C26" s="8" t="s">
        <v>8</v>
      </c>
      <c r="D26" s="8" t="s">
        <v>9</v>
      </c>
      <c r="E26" s="8" t="s">
        <v>10</v>
      </c>
      <c r="F26" s="9" t="s">
        <v>11</v>
      </c>
      <c r="G26" s="8" t="s">
        <v>12</v>
      </c>
      <c r="H26" s="8" t="s">
        <v>13</v>
      </c>
      <c r="I26" s="8" t="s">
        <v>14</v>
      </c>
    </row>
    <row r="27" spans="1:10" s="6" customFormat="1" x14ac:dyDescent="0.35">
      <c r="A27" s="10" t="s">
        <v>83</v>
      </c>
      <c r="F27" s="30"/>
    </row>
    <row r="28" spans="1:10" s="6" customFormat="1" ht="5.25" customHeight="1" x14ac:dyDescent="0.35">
      <c r="A28" s="10"/>
      <c r="F28" s="30"/>
    </row>
    <row r="29" spans="1:10" s="6" customFormat="1" x14ac:dyDescent="0.35">
      <c r="A29" s="75" t="s">
        <v>37</v>
      </c>
      <c r="B29" s="76">
        <v>30342</v>
      </c>
      <c r="C29" s="76">
        <v>39473</v>
      </c>
      <c r="D29" s="76">
        <v>41526</v>
      </c>
      <c r="E29" s="76">
        <v>37142</v>
      </c>
      <c r="F29" s="76">
        <v>148483</v>
      </c>
      <c r="G29" s="76">
        <v>37933</v>
      </c>
      <c r="H29" s="76">
        <v>42114</v>
      </c>
      <c r="I29" s="76">
        <v>51465</v>
      </c>
    </row>
    <row r="30" spans="1:10" s="6" customFormat="1" x14ac:dyDescent="0.35">
      <c r="A30" s="77" t="s">
        <v>73</v>
      </c>
      <c r="B30" s="88" t="s">
        <v>47</v>
      </c>
      <c r="C30" s="88">
        <v>0.30093599630874701</v>
      </c>
      <c r="D30" s="88">
        <v>5.2010234844070524E-2</v>
      </c>
      <c r="E30" s="88">
        <v>-0.10557241246448013</v>
      </c>
      <c r="F30" s="79"/>
      <c r="G30" s="88">
        <v>2.1296645307199435E-2</v>
      </c>
      <c r="H30" s="88">
        <v>0.11022065220256771</v>
      </c>
      <c r="I30" s="88">
        <v>0.22204017666334241</v>
      </c>
    </row>
    <row r="31" spans="1:10" s="6" customFormat="1" ht="7.5" customHeight="1" x14ac:dyDescent="0.35">
      <c r="F31" s="30"/>
    </row>
    <row r="32" spans="1:10" s="6" customFormat="1" ht="16.149999999999999" customHeight="1" x14ac:dyDescent="0.35">
      <c r="A32" s="75" t="s">
        <v>84</v>
      </c>
      <c r="B32" s="76">
        <v>20616</v>
      </c>
      <c r="C32" s="76">
        <v>25329</v>
      </c>
      <c r="D32" s="76">
        <v>30865</v>
      </c>
      <c r="E32" s="76">
        <v>23640</v>
      </c>
      <c r="F32" s="76">
        <v>100450</v>
      </c>
      <c r="G32" s="76">
        <v>21801</v>
      </c>
      <c r="H32" s="76">
        <v>21943</v>
      </c>
      <c r="I32" s="76">
        <v>28445</v>
      </c>
    </row>
    <row r="33" spans="1:9" s="6" customFormat="1" ht="16.149999999999999" customHeight="1" x14ac:dyDescent="0.35">
      <c r="A33" s="75" t="s">
        <v>85</v>
      </c>
      <c r="B33" s="76">
        <v>9726</v>
      </c>
      <c r="C33" s="76">
        <v>14144</v>
      </c>
      <c r="D33" s="76">
        <v>10661</v>
      </c>
      <c r="E33" s="76">
        <v>13502</v>
      </c>
      <c r="F33" s="76">
        <v>48033</v>
      </c>
      <c r="G33" s="76">
        <v>16132</v>
      </c>
      <c r="H33" s="76">
        <v>20171</v>
      </c>
      <c r="I33" s="76">
        <v>23020</v>
      </c>
    </row>
    <row r="34" spans="1:9" s="6" customFormat="1" ht="17.25" customHeight="1" x14ac:dyDescent="0.35">
      <c r="A34" s="77" t="s">
        <v>73</v>
      </c>
      <c r="B34" s="88" t="s">
        <v>47</v>
      </c>
      <c r="C34" s="88">
        <v>0.22860884749708954</v>
      </c>
      <c r="D34" s="88">
        <v>0.21856370168581463</v>
      </c>
      <c r="E34" s="88">
        <v>-0.23408391381824067</v>
      </c>
      <c r="F34" s="79"/>
      <c r="G34" s="88">
        <v>-7.7791878172588813E-2</v>
      </c>
      <c r="H34" s="88">
        <v>6.5134626851979238E-3</v>
      </c>
      <c r="I34" s="88">
        <v>0.29631317504443322</v>
      </c>
    </row>
    <row r="35" spans="1:9" s="6" customFormat="1" ht="7.5" customHeight="1" x14ac:dyDescent="0.35">
      <c r="F35" s="30"/>
    </row>
    <row r="36" spans="1:9" s="1" customFormat="1" ht="16.5" x14ac:dyDescent="0.35">
      <c r="A36" s="79" t="s">
        <v>86</v>
      </c>
      <c r="B36" s="85">
        <v>75700</v>
      </c>
      <c r="C36" s="85">
        <v>90700</v>
      </c>
      <c r="D36" s="85">
        <v>117700</v>
      </c>
      <c r="E36" s="85">
        <v>175700</v>
      </c>
      <c r="F36" s="85">
        <v>175700</v>
      </c>
      <c r="G36" s="85">
        <v>212700</v>
      </c>
      <c r="H36" s="85">
        <v>212700</v>
      </c>
      <c r="I36" s="85">
        <f>SUM(I37:I42)</f>
        <v>216700</v>
      </c>
    </row>
    <row r="37" spans="1:9" s="1" customFormat="1" ht="16.5" x14ac:dyDescent="0.35">
      <c r="A37" s="83" t="s">
        <v>87</v>
      </c>
      <c r="B37" s="25">
        <v>55000</v>
      </c>
      <c r="C37" s="25">
        <v>55000</v>
      </c>
      <c r="D37" s="25">
        <v>55000</v>
      </c>
      <c r="E37" s="25">
        <v>113000</v>
      </c>
      <c r="F37" s="26">
        <v>113000</v>
      </c>
      <c r="G37" s="25">
        <v>113000</v>
      </c>
      <c r="H37" s="25">
        <v>113000</v>
      </c>
      <c r="I37" s="25">
        <v>113000</v>
      </c>
    </row>
    <row r="38" spans="1:9" s="1" customFormat="1" x14ac:dyDescent="0.35">
      <c r="A38" s="83" t="s">
        <v>78</v>
      </c>
      <c r="B38" s="25">
        <v>17000</v>
      </c>
      <c r="C38" s="25">
        <v>17000</v>
      </c>
      <c r="D38" s="25">
        <v>17000</v>
      </c>
      <c r="E38" s="25">
        <v>17000</v>
      </c>
      <c r="F38" s="26">
        <v>17000</v>
      </c>
      <c r="G38" s="25">
        <v>54000</v>
      </c>
      <c r="H38" s="25">
        <v>54000</v>
      </c>
      <c r="I38" s="25">
        <v>54000</v>
      </c>
    </row>
    <row r="39" spans="1:9" s="1" customFormat="1" x14ac:dyDescent="0.35">
      <c r="A39" s="83" t="s">
        <v>79</v>
      </c>
      <c r="B39" s="25">
        <v>2000</v>
      </c>
      <c r="C39" s="25">
        <v>2000</v>
      </c>
      <c r="D39" s="25">
        <v>16000</v>
      </c>
      <c r="E39" s="25">
        <v>16000</v>
      </c>
      <c r="F39" s="26">
        <v>16000</v>
      </c>
      <c r="G39" s="25">
        <v>16000</v>
      </c>
      <c r="H39" s="25">
        <v>16000</v>
      </c>
      <c r="I39" s="25">
        <v>20000</v>
      </c>
    </row>
    <row r="40" spans="1:9" s="1" customFormat="1" x14ac:dyDescent="0.35">
      <c r="A40" s="83" t="s">
        <v>80</v>
      </c>
      <c r="B40" s="25">
        <v>0</v>
      </c>
      <c r="C40" s="25">
        <v>15000</v>
      </c>
      <c r="D40" s="25">
        <v>28000</v>
      </c>
      <c r="E40" s="25">
        <v>28000</v>
      </c>
      <c r="F40" s="26">
        <v>28000</v>
      </c>
      <c r="G40" s="25">
        <v>28000</v>
      </c>
      <c r="H40" s="25">
        <v>28000</v>
      </c>
      <c r="I40" s="25">
        <v>28000</v>
      </c>
    </row>
    <row r="41" spans="1:9" s="1" customFormat="1" ht="16.5" x14ac:dyDescent="0.35">
      <c r="A41" s="83" t="s">
        <v>88</v>
      </c>
      <c r="B41" s="25">
        <v>1700</v>
      </c>
      <c r="C41" s="25">
        <v>1700</v>
      </c>
      <c r="D41" s="25">
        <v>1700</v>
      </c>
      <c r="E41" s="25">
        <v>1700</v>
      </c>
      <c r="F41" s="26">
        <v>1700</v>
      </c>
      <c r="G41" s="25">
        <v>1700</v>
      </c>
      <c r="H41" s="25">
        <v>1700</v>
      </c>
      <c r="I41" s="25">
        <v>1700</v>
      </c>
    </row>
    <row r="42" spans="1:9" s="1" customFormat="1" x14ac:dyDescent="0.35">
      <c r="A42" s="83" t="s">
        <v>82</v>
      </c>
      <c r="B42" s="25"/>
      <c r="C42" s="25"/>
      <c r="D42" s="25"/>
      <c r="E42" s="25"/>
      <c r="F42" s="26"/>
      <c r="G42" s="25">
        <v>0</v>
      </c>
      <c r="H42" s="25">
        <v>0</v>
      </c>
      <c r="I42" s="25">
        <v>0</v>
      </c>
    </row>
    <row r="43" spans="1:9" x14ac:dyDescent="0.35"/>
    <row r="44" spans="1:9" x14ac:dyDescent="0.35">
      <c r="A44" s="3" t="s">
        <v>89</v>
      </c>
    </row>
    <row r="45" spans="1:9" x14ac:dyDescent="0.35">
      <c r="A45" s="3" t="s">
        <v>90</v>
      </c>
    </row>
    <row r="46" spans="1:9" x14ac:dyDescent="0.35">
      <c r="A46" s="3" t="s">
        <v>91</v>
      </c>
    </row>
    <row r="47" spans="1:9" x14ac:dyDescent="0.35"/>
    <row r="48" spans="1:9" x14ac:dyDescent="0.35"/>
    <row r="49" x14ac:dyDescent="0.35"/>
    <row r="50" x14ac:dyDescent="0.35"/>
    <row r="51" x14ac:dyDescent="0.35"/>
  </sheetData>
  <mergeCells count="1">
    <mergeCell ref="A6:A7"/>
  </mergeCells>
  <hyperlinks>
    <hyperlink ref="F4" location="'&gt;&gt;Metrics Home&gt;&gt;'!A1" display="HOME" xr:uid="{B17A1228-03EB-4D87-92C1-4C864FBA8033}"/>
  </hyperlinks>
  <pageMargins left="0.2" right="0.2" top="0.25" bottom="0.25" header="0.3" footer="0.3"/>
  <pageSetup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6" ma:contentTypeDescription="Create a new document." ma:contentTypeScope="" ma:versionID="47691f1bb39f25af22b5a05f7ba7704a">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5be838cffb51c893aceb0901e703143d"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E8ED5A-CFFB-4BBB-86E6-85E1986A4ACA}">
  <ds:schemaRefs>
    <ds:schemaRef ds:uri="http://schemas.microsoft.com/office/2006/metadata/properties"/>
    <ds:schemaRef ds:uri="http://schemas.microsoft.com/office/infopath/2007/PartnerControls"/>
    <ds:schemaRef ds:uri="f38da7ce-f6fd-40f4-9978-d2b0dd665447"/>
    <ds:schemaRef ds:uri="f51ad710-171d-4a01-95d8-150e09d6e53d"/>
  </ds:schemaRefs>
</ds:datastoreItem>
</file>

<file path=customXml/itemProps2.xml><?xml version="1.0" encoding="utf-8"?>
<ds:datastoreItem xmlns:ds="http://schemas.openxmlformats.org/officeDocument/2006/customXml" ds:itemID="{608D0BCD-05FB-4B2D-9238-73A407A13494}">
  <ds:schemaRefs>
    <ds:schemaRef ds:uri="http://schemas.microsoft.com/sharepoint/v3/contenttype/forms"/>
  </ds:schemaRefs>
</ds:datastoreItem>
</file>

<file path=customXml/itemProps3.xml><?xml version="1.0" encoding="utf-8"?>
<ds:datastoreItem xmlns:ds="http://schemas.openxmlformats.org/officeDocument/2006/customXml" ds:itemID="{5898EF95-DC03-4C14-A325-65BA7741A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da7ce-f6fd-40f4-9978-d2b0dd665447"/>
    <ds:schemaRef ds:uri="f51ad710-171d-4a01-95d8-150e09d6e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&gt;&gt;Metrics Home&gt;&gt;</vt:lpstr>
      <vt:lpstr>P&amp;L</vt:lpstr>
      <vt:lpstr>Non-GAAP</vt:lpstr>
      <vt:lpstr>Operating Metrics</vt:lpstr>
      <vt:lpstr>'&gt;&gt;Metrics Home&gt;&gt;'!Print_Area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Conti Koar</dc:creator>
  <cp:lastModifiedBy>Rebecca Conti Koar</cp:lastModifiedBy>
  <dcterms:created xsi:type="dcterms:W3CDTF">2022-11-07T19:50:09Z</dcterms:created>
  <dcterms:modified xsi:type="dcterms:W3CDTF">2022-11-09T20:44:04Z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y fmtid="{D5CDD505-2E9C-101B-9397-08002B2CF9AE}" pid="3" name="MediaServiceImageTags">
    <vt:lpwstr/>
  </property>
</Properties>
</file>